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enne_projektmappe"/>
  <bookViews>
    <workbookView xWindow="240" yWindow="105" windowWidth="19320" windowHeight="13230" tabRatio="810" activeTab="0"/>
  </bookViews>
  <sheets>
    <sheet name="Indholdsfortegnelse (Content)" sheetId="1" r:id="rId1"/>
    <sheet name="Tabel 1.1 (Table 1.1)" sheetId="2" r:id="rId2"/>
    <sheet name="Tabel 1.2 (Table 1.2)" sheetId="3" r:id="rId3"/>
    <sheet name="Tabel 2.1 (Table 2.1)" sheetId="4" r:id="rId4"/>
    <sheet name="Tabel 2.2 (Table 2.2)" sheetId="5" r:id="rId5"/>
    <sheet name="Tabel 2.3 (Table 2.3)" sheetId="6" r:id="rId6"/>
  </sheets>
  <definedNames>
    <definedName name="_AMO_UniqueIdentifier" hidden="1">"'8ce55f25-5bf3-492b-88a4-3d679fa4f629'"</definedName>
    <definedName name="_xlnm.Print_Area" localSheetId="1">'Tabel 1.1 (Table 1.1)'!$A$2:$H$23</definedName>
    <definedName name="_xlnm.Print_Area" localSheetId="2">'Tabel 1.2 (Table 1.2)'!$A$3:$H$23</definedName>
    <definedName name="_xlnm.Print_Area" localSheetId="3">'Tabel 2.1 (Table 2.1)'!$A$2:$H$23</definedName>
    <definedName name="_xlnm.Print_Area" localSheetId="4">'Tabel 2.2 (Table 2.2)'!$A$3:$H$23</definedName>
    <definedName name="_xlnm.Print_Area" localSheetId="5">'Tabel 2.3 (Table 2.3)'!$A$2:$H$23</definedName>
  </definedNames>
  <calcPr fullCalcOnLoad="1"/>
</workbook>
</file>

<file path=xl/sharedStrings.xml><?xml version="1.0" encoding="utf-8"?>
<sst xmlns="http://schemas.openxmlformats.org/spreadsheetml/2006/main" count="219" uniqueCount="61">
  <si>
    <t>Tabel 1.1</t>
  </si>
  <si>
    <t>Tabel 1.2</t>
  </si>
  <si>
    <t>l</t>
  </si>
  <si>
    <t>Tabel 2.3</t>
  </si>
  <si>
    <t>Tabel 2.1</t>
  </si>
  <si>
    <t>Tabel 2.2</t>
  </si>
  <si>
    <t>Tilbage til indholdsfortegnelse (Return to contents)</t>
  </si>
  <si>
    <t>Kapitel 2 – Resultatopgørelse og balance for finansielle virksomheder (Chapter 2 - Income statement and balance sheet for financial undertakings)
)</t>
  </si>
  <si>
    <t>Tabel 1.1 Antal virksomheder (Number of undertakings)</t>
  </si>
  <si>
    <t>Tabel 1.2 Antal ansatte (Number of employees)</t>
  </si>
  <si>
    <t>Tabel 2.1 Balance (Balance sheet total)</t>
  </si>
  <si>
    <t>Tabel 2.2 Egenkapital (Equity capital or own funds)</t>
  </si>
  <si>
    <t>Tabel 2.3 Resultat før skat (Profit before tax)</t>
  </si>
  <si>
    <t>Kapitel 1 – Antal virksomheder og antal ansatte i den finansielle sektor (Chapter 1 - Number of undertakings and number of employees in the financiel sector)</t>
  </si>
  <si>
    <t>Number of undertakings</t>
  </si>
  <si>
    <t>Commercial banks and savings banks</t>
  </si>
  <si>
    <t>Mortgage-credit institutions</t>
  </si>
  <si>
    <t>The Danish Ship Finance</t>
  </si>
  <si>
    <t>Investment companies</t>
  </si>
  <si>
    <t>Investment, specialpurpose, restricted and hedge associations</t>
  </si>
  <si>
    <t>Investment management companies (large)</t>
  </si>
  <si>
    <t>Investment management companies (small)</t>
  </si>
  <si>
    <t>Lateral pension funds</t>
  </si>
  <si>
    <t>Company pension funds</t>
  </si>
  <si>
    <t>Total</t>
  </si>
  <si>
    <t>I alt</t>
  </si>
  <si>
    <t>Antal virksomheder</t>
  </si>
  <si>
    <t>Pengeinstitutter</t>
  </si>
  <si>
    <t>Realkreditinstitutter</t>
  </si>
  <si>
    <t>Danmarks Skibskredit</t>
  </si>
  <si>
    <t>Fondsmæglerselskaber</t>
  </si>
  <si>
    <t>Investerings-, special-, fåmands-, hedgeforeninger</t>
  </si>
  <si>
    <t>Investeringsforvaltningsselskaber (store)</t>
  </si>
  <si>
    <t>Investeringsforvaltningsselskaber (små)</t>
  </si>
  <si>
    <t>Skadesforsikringsselskaber</t>
  </si>
  <si>
    <t>Livsforsikringsselskaber</t>
  </si>
  <si>
    <t>Tværgående pensionskasser</t>
  </si>
  <si>
    <t>Firmapensionskasser</t>
  </si>
  <si>
    <t>Number of employees</t>
  </si>
  <si>
    <t>Antal ansatte</t>
  </si>
  <si>
    <t>Balance i mio. kr.</t>
  </si>
  <si>
    <t>Balance sheet total in million DKK</t>
  </si>
  <si>
    <t>Egenkapital i mio. kr.</t>
  </si>
  <si>
    <t>Equity capital or own funds in million DKK</t>
  </si>
  <si>
    <t>Resultat før skat i mio. kr.</t>
  </si>
  <si>
    <t>Profit before tax in million DKK</t>
  </si>
  <si>
    <t>Non-life insurance companies</t>
  </si>
  <si>
    <t>Life-insurance companies</t>
  </si>
  <si>
    <t xml:space="preserve">Note:
large - with licence to carry out securities trading activities
small - without licence to carry out securities trading activities
</t>
  </si>
  <si>
    <t xml:space="preserve">Anm.:
store - tilladelse til at udøve værdipapirhandelsvirksomhed
små - ikke tilladelse til at udøve værdipapirhandelsvirksomhed
</t>
  </si>
  <si>
    <t xml:space="preserve">ATP, LD og AES </t>
  </si>
  <si>
    <t xml:space="preserve">ATP, LD and AES </t>
  </si>
  <si>
    <t>Authorised Alternative Investment Funds Managers</t>
  </si>
  <si>
    <t>Forvaltere af alternative investeringsfonde med tilladelse</t>
  </si>
  <si>
    <t>Hovedtal for finansielle virksomheder under tilsyn (Key figures for financial undertakings under supervision ), 2012-2016</t>
  </si>
  <si>
    <t>Antal virksomheder i den finansielle sektor (Number of undertakings in the financial sector), 2012-2016</t>
  </si>
  <si>
    <t>Antal ansatte i den finansielle sektor (Number of employees in the financial sector), 2012-2016</t>
  </si>
  <si>
    <t>Balance (Balance sheet total), 2012-2016</t>
  </si>
  <si>
    <t>Egenkapital (Equity capital or own funds), 2012-2016</t>
  </si>
  <si>
    <t>Resultat før skat (Profit before tax), 2012-2016</t>
  </si>
  <si>
    <t>n.a.</t>
  </si>
</sst>
</file>

<file path=xl/styles.xml><?xml version="1.0" encoding="utf-8"?>
<styleSheet xmlns="http://schemas.openxmlformats.org/spreadsheetml/2006/main">
  <numFmts count="31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_ * #,##0_ ;_ * \-#,##0_ ;_ * &quot;-&quot;??_ ;_ @_ "/>
    <numFmt numFmtId="179" formatCode="_ * #,##0.0_ ;_ * \-#,##0.0_ ;_ * &quot;-&quot;??_ ;_ @_ "/>
    <numFmt numFmtId="180" formatCode="[$-406]d\.\ mmmm\ yyyy"/>
    <numFmt numFmtId="181" formatCode="0.0"/>
    <numFmt numFmtId="182" formatCode="0.000"/>
    <numFmt numFmtId="183" formatCode="&quot;Ja&quot;;&quot;Ja&quot;;&quot;Nej&quot;"/>
    <numFmt numFmtId="184" formatCode="&quot;Sandt&quot;;&quot;Sandt&quot;;&quot;Falsk&quot;"/>
    <numFmt numFmtId="185" formatCode="&quot;Til&quot;;&quot;Til&quot;;&quot;Fra&quot;"/>
    <numFmt numFmtId="186" formatCode="[$€-2]\ #.##000_);[Red]\([$€-2]\ #.##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nstantia"/>
      <family val="1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.5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6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1"/>
      <color indexed="16"/>
      <name val="Calibri"/>
      <family val="2"/>
    </font>
    <font>
      <sz val="11"/>
      <color indexed="52"/>
      <name val="Calibri"/>
      <family val="2"/>
    </font>
    <font>
      <b/>
      <sz val="18"/>
      <color indexed="1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22"/>
      <color indexed="16"/>
      <name val="Constantia"/>
      <family val="1"/>
    </font>
    <font>
      <sz val="8"/>
      <color indexed="16"/>
      <name val="Wingdings"/>
      <family val="0"/>
    </font>
    <font>
      <sz val="10.5"/>
      <color indexed="8"/>
      <name val="Arial"/>
      <family val="2"/>
    </font>
    <font>
      <b/>
      <sz val="12"/>
      <color indexed="16"/>
      <name val="Constantia"/>
      <family val="1"/>
    </font>
    <font>
      <b/>
      <sz val="16"/>
      <color indexed="16"/>
      <name val="Constantia"/>
      <family val="1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22"/>
      <color rgb="FF990000"/>
      <name val="Constantia"/>
      <family val="1"/>
    </font>
    <font>
      <sz val="8"/>
      <color theme="4"/>
      <name val="Wingdings"/>
      <family val="0"/>
    </font>
    <font>
      <sz val="10.5"/>
      <color theme="1"/>
      <name val="Arial"/>
      <family val="2"/>
    </font>
    <font>
      <b/>
      <sz val="12"/>
      <color theme="4"/>
      <name val="Constantia"/>
      <family val="1"/>
    </font>
    <font>
      <b/>
      <sz val="16"/>
      <color rgb="FF990000"/>
      <name val="Constantia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 val="single"/>
      <sz val="10"/>
      <color theme="4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E1CD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>
        <color rgb="FF7D7D7D"/>
      </top>
      <bottom style="thin">
        <color rgb="FF7D7D7D"/>
      </bottom>
    </border>
    <border>
      <left/>
      <right/>
      <top style="thin">
        <color rgb="FF7D7D7D"/>
      </top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38" fillId="0" borderId="0" applyNumberFormat="0" applyFill="0" applyBorder="0" applyAlignment="0" applyProtection="0"/>
    <xf numFmtId="0" fontId="3" fillId="22" borderId="0" applyNumberFormat="0" applyBorder="0">
      <alignment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30" borderId="0" applyNumberFormat="0" applyBorder="0">
      <alignment vertical="top"/>
      <protection/>
    </xf>
    <xf numFmtId="0" fontId="41" fillId="3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3" applyNumberFormat="0" applyAlignment="0" applyProtection="0"/>
    <xf numFmtId="0" fontId="43" fillId="0" borderId="0" applyNumberFormat="0" applyFill="0" applyBorder="0" applyAlignment="0" applyProtection="0"/>
    <xf numFmtId="0" fontId="44" fillId="33" borderId="0" applyNumberFormat="0" applyBorder="0" applyAlignment="0" applyProtection="0"/>
    <xf numFmtId="0" fontId="10" fillId="0" borderId="0">
      <alignment/>
      <protection/>
    </xf>
    <xf numFmtId="0" fontId="45" fillId="21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4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03">
    <xf numFmtId="0" fontId="0" fillId="0" borderId="0" xfId="0" applyFont="1" applyAlignment="1">
      <alignment/>
    </xf>
    <xf numFmtId="0" fontId="0" fillId="35" borderId="0" xfId="0" applyFill="1" applyAlignment="1">
      <alignment/>
    </xf>
    <xf numFmtId="0" fontId="2" fillId="35" borderId="0" xfId="0" applyFont="1" applyFill="1" applyAlignment="1">
      <alignment/>
    </xf>
    <xf numFmtId="0" fontId="53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54" fillId="35" borderId="0" xfId="0" applyFont="1" applyFill="1" applyAlignment="1">
      <alignment vertical="center"/>
    </xf>
    <xf numFmtId="0" fontId="55" fillId="35" borderId="0" xfId="51" applyFont="1" applyFill="1" applyAlignment="1" applyProtection="1">
      <alignment/>
      <protection/>
    </xf>
    <xf numFmtId="0" fontId="56" fillId="35" borderId="0" xfId="0" applyFont="1" applyFill="1" applyAlignment="1">
      <alignment/>
    </xf>
    <xf numFmtId="0" fontId="57" fillId="35" borderId="0" xfId="37" applyFont="1" applyFill="1" applyBorder="1" applyAlignment="1">
      <alignment vertical="center"/>
      <protection/>
    </xf>
    <xf numFmtId="0" fontId="0" fillId="35" borderId="0" xfId="0" applyFill="1" applyBorder="1" applyAlignment="1">
      <alignment/>
    </xf>
    <xf numFmtId="0" fontId="3" fillId="35" borderId="0" xfId="37" applyFill="1" applyBorder="1" applyAlignment="1">
      <alignment/>
      <protection/>
    </xf>
    <xf numFmtId="0" fontId="57" fillId="35" borderId="0" xfId="37" applyFont="1" applyFill="1" applyBorder="1" applyAlignment="1">
      <alignment horizontal="left" vertical="center" wrapText="1"/>
      <protection/>
    </xf>
    <xf numFmtId="3" fontId="6" fillId="35" borderId="11" xfId="0" applyNumberFormat="1" applyFont="1" applyFill="1" applyBorder="1" applyAlignment="1">
      <alignment horizontal="left" vertical="center"/>
    </xf>
    <xf numFmtId="3" fontId="7" fillId="35" borderId="11" xfId="0" applyNumberFormat="1" applyFont="1" applyFill="1" applyBorder="1" applyAlignment="1">
      <alignment horizontal="left" vertical="center"/>
    </xf>
    <xf numFmtId="3" fontId="6" fillId="35" borderId="0" xfId="0" applyNumberFormat="1" applyFont="1" applyFill="1" applyBorder="1" applyAlignment="1">
      <alignment horizontal="left" vertical="center"/>
    </xf>
    <xf numFmtId="0" fontId="5" fillId="35" borderId="11" xfId="0" applyNumberFormat="1" applyFont="1" applyFill="1" applyBorder="1" applyAlignment="1">
      <alignment horizontal="right" vertical="center"/>
    </xf>
    <xf numFmtId="0" fontId="0" fillId="35" borderId="0" xfId="0" applyFill="1" applyAlignment="1">
      <alignment vertical="center"/>
    </xf>
    <xf numFmtId="0" fontId="0" fillId="35" borderId="0" xfId="0" applyFill="1" applyBorder="1" applyAlignment="1">
      <alignment vertical="center"/>
    </xf>
    <xf numFmtId="0" fontId="6" fillId="35" borderId="11" xfId="0" applyNumberFormat="1" applyFont="1" applyFill="1" applyBorder="1" applyAlignment="1">
      <alignment horizontal="right" vertical="center"/>
    </xf>
    <xf numFmtId="0" fontId="53" fillId="35" borderId="0" xfId="0" applyFont="1" applyFill="1" applyBorder="1" applyAlignment="1">
      <alignment/>
    </xf>
    <xf numFmtId="0" fontId="57" fillId="35" borderId="0" xfId="37" applyFont="1" applyFill="1" applyBorder="1" applyAlignment="1">
      <alignment vertical="center" wrapText="1"/>
      <protection/>
    </xf>
    <xf numFmtId="0" fontId="9" fillId="35" borderId="0" xfId="51" applyFont="1" applyFill="1" applyAlignment="1" applyProtection="1">
      <alignment/>
      <protection/>
    </xf>
    <xf numFmtId="3" fontId="5" fillId="35" borderId="11" xfId="0" applyNumberFormat="1" applyFont="1" applyFill="1" applyBorder="1" applyAlignment="1">
      <alignment horizontal="left" vertical="center"/>
    </xf>
    <xf numFmtId="178" fontId="6" fillId="35" borderId="11" xfId="48" applyNumberFormat="1" applyFont="1" applyFill="1" applyBorder="1" applyAlignment="1">
      <alignment horizontal="right" vertical="center"/>
    </xf>
    <xf numFmtId="3" fontId="58" fillId="36" borderId="11" xfId="0" applyNumberFormat="1" applyFont="1" applyFill="1" applyBorder="1" applyAlignment="1">
      <alignment horizontal="left"/>
    </xf>
    <xf numFmtId="3" fontId="58" fillId="36" borderId="11" xfId="0" applyNumberFormat="1" applyFont="1" applyFill="1" applyBorder="1" applyAlignment="1">
      <alignment horizontal="right"/>
    </xf>
    <xf numFmtId="0" fontId="59" fillId="35" borderId="0" xfId="0" applyFont="1" applyFill="1" applyBorder="1" applyAlignment="1">
      <alignment vertical="center"/>
    </xf>
    <xf numFmtId="3" fontId="58" fillId="36" borderId="11" xfId="0" applyNumberFormat="1" applyFont="1" applyFill="1" applyBorder="1" applyAlignment="1">
      <alignment horizontal="right" vertical="center"/>
    </xf>
    <xf numFmtId="0" fontId="59" fillId="35" borderId="0" xfId="0" applyFont="1" applyFill="1" applyAlignment="1">
      <alignment vertical="center"/>
    </xf>
    <xf numFmtId="3" fontId="6" fillId="35" borderId="11" xfId="0" applyNumberFormat="1" applyFont="1" applyFill="1" applyBorder="1" applyAlignment="1">
      <alignment horizontal="left" vertical="center" wrapText="1"/>
    </xf>
    <xf numFmtId="3" fontId="58" fillId="35" borderId="12" xfId="0" applyNumberFormat="1" applyFont="1" applyFill="1" applyBorder="1" applyAlignment="1">
      <alignment horizontal="left"/>
    </xf>
    <xf numFmtId="3" fontId="58" fillId="35" borderId="12" xfId="0" applyNumberFormat="1" applyFont="1" applyFill="1" applyBorder="1" applyAlignment="1">
      <alignment horizontal="right"/>
    </xf>
    <xf numFmtId="3" fontId="58" fillId="35" borderId="0" xfId="0" applyNumberFormat="1" applyFont="1" applyFill="1" applyBorder="1" applyAlignment="1">
      <alignment horizontal="right"/>
    </xf>
    <xf numFmtId="3" fontId="58" fillId="35" borderId="0" xfId="0" applyNumberFormat="1" applyFont="1" applyFill="1" applyBorder="1" applyAlignment="1">
      <alignment horizontal="right" vertical="center"/>
    </xf>
    <xf numFmtId="0" fontId="60" fillId="35" borderId="0" xfId="51" applyFont="1" applyFill="1" applyBorder="1" applyAlignment="1" applyProtection="1">
      <alignment horizontal="left"/>
      <protection/>
    </xf>
    <xf numFmtId="0" fontId="60" fillId="35" borderId="0" xfId="51" applyFont="1" applyFill="1" applyBorder="1" applyAlignment="1" applyProtection="1">
      <alignment horizontal="left"/>
      <protection/>
    </xf>
    <xf numFmtId="0" fontId="43" fillId="35" borderId="0" xfId="51" applyFill="1" applyBorder="1" applyAlignment="1" applyProtection="1">
      <alignment horizontal="left"/>
      <protection/>
    </xf>
    <xf numFmtId="0" fontId="43" fillId="0" borderId="0" xfId="51" applyFill="1" applyBorder="1" applyAlignment="1" applyProtection="1">
      <alignment horizontal="left"/>
      <protection/>
    </xf>
    <xf numFmtId="0" fontId="57" fillId="35" borderId="0" xfId="37" applyFont="1" applyFill="1" applyBorder="1" applyAlignment="1">
      <alignment horizontal="left" vertical="center" wrapText="1"/>
      <protection/>
    </xf>
    <xf numFmtId="0" fontId="60" fillId="35" borderId="0" xfId="51" applyFont="1" applyFill="1" applyBorder="1" applyAlignment="1" applyProtection="1">
      <alignment horizontal="left"/>
      <protection/>
    </xf>
    <xf numFmtId="3" fontId="6" fillId="35" borderId="1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59" fillId="0" borderId="0" xfId="0" applyFont="1" applyFill="1" applyAlignment="1">
      <alignment vertical="center"/>
    </xf>
    <xf numFmtId="0" fontId="60" fillId="35" borderId="0" xfId="51" applyFont="1" applyFill="1" applyBorder="1" applyAlignment="1" applyProtection="1">
      <alignment horizontal="left"/>
      <protection/>
    </xf>
    <xf numFmtId="0" fontId="57" fillId="35" borderId="0" xfId="37" applyFont="1" applyFill="1" applyBorder="1" applyAlignment="1">
      <alignment horizontal="left" vertical="center" wrapText="1"/>
      <protection/>
    </xf>
    <xf numFmtId="178" fontId="6" fillId="35" borderId="11" xfId="48" applyNumberFormat="1" applyFont="1" applyFill="1" applyBorder="1" applyAlignment="1" quotePrefix="1">
      <alignment horizontal="right" vertical="center"/>
    </xf>
    <xf numFmtId="3" fontId="8" fillId="35" borderId="0" xfId="0" applyNumberFormat="1" applyFont="1" applyFill="1" applyBorder="1" applyAlignment="1">
      <alignment vertical="top"/>
    </xf>
    <xf numFmtId="3" fontId="8" fillId="35" borderId="0" xfId="0" applyNumberFormat="1" applyFont="1" applyFill="1" applyBorder="1" applyAlignment="1">
      <alignment vertical="top" wrapText="1"/>
    </xf>
    <xf numFmtId="0" fontId="6" fillId="0" borderId="11" xfId="0" applyNumberFormat="1" applyFont="1" applyFill="1" applyBorder="1" applyAlignment="1">
      <alignment horizontal="right" vertical="center"/>
    </xf>
    <xf numFmtId="3" fontId="6" fillId="35" borderId="0" xfId="53" applyNumberFormat="1" applyFont="1" applyFill="1" applyBorder="1" applyAlignment="1">
      <alignment vertical="center"/>
      <protection/>
    </xf>
    <xf numFmtId="3" fontId="6" fillId="0" borderId="11" xfId="0" applyNumberFormat="1" applyFont="1" applyFill="1" applyBorder="1" applyAlignment="1">
      <alignment horizontal="right" vertical="center"/>
    </xf>
    <xf numFmtId="0" fontId="57" fillId="35" borderId="0" xfId="37" applyFont="1" applyFill="1" applyBorder="1" applyAlignment="1">
      <alignment horizontal="left" vertical="center" wrapText="1"/>
      <protection/>
    </xf>
    <xf numFmtId="178" fontId="6" fillId="35" borderId="0" xfId="48" applyNumberFormat="1" applyFont="1" applyFill="1" applyBorder="1" applyAlignment="1">
      <alignment horizontal="right" vertical="center"/>
    </xf>
    <xf numFmtId="178" fontId="6" fillId="0" borderId="11" xfId="48" applyNumberFormat="1" applyFont="1" applyFill="1" applyBorder="1" applyAlignment="1" quotePrefix="1">
      <alignment horizontal="right" vertical="center"/>
    </xf>
    <xf numFmtId="0" fontId="0" fillId="35" borderId="0" xfId="0" applyFill="1" applyAlignment="1" applyProtection="1">
      <alignment/>
      <protection locked="0"/>
    </xf>
    <xf numFmtId="3" fontId="58" fillId="35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/>
      <protection locked="0"/>
    </xf>
    <xf numFmtId="0" fontId="60" fillId="35" borderId="0" xfId="51" applyFont="1" applyFill="1" applyBorder="1" applyAlignment="1" applyProtection="1">
      <alignment horizontal="left"/>
      <protection locked="0"/>
    </xf>
    <xf numFmtId="0" fontId="57" fillId="35" borderId="0" xfId="37" applyFont="1" applyFill="1" applyBorder="1" applyAlignment="1" applyProtection="1">
      <alignment vertical="center"/>
      <protection locked="0"/>
    </xf>
    <xf numFmtId="0" fontId="0" fillId="35" borderId="0" xfId="0" applyFill="1" applyBorder="1" applyAlignment="1" applyProtection="1">
      <alignment/>
      <protection locked="0"/>
    </xf>
    <xf numFmtId="0" fontId="57" fillId="35" borderId="0" xfId="37" applyFont="1" applyFill="1" applyBorder="1" applyAlignment="1" applyProtection="1">
      <alignment horizontal="left" vertical="center" wrapText="1"/>
      <protection locked="0"/>
    </xf>
    <xf numFmtId="0" fontId="3" fillId="35" borderId="0" xfId="37" applyFill="1" applyBorder="1" applyAlignment="1" applyProtection="1">
      <alignment/>
      <protection locked="0"/>
    </xf>
    <xf numFmtId="3" fontId="6" fillId="35" borderId="0" xfId="0" applyNumberFormat="1" applyFont="1" applyFill="1" applyBorder="1" applyAlignment="1" applyProtection="1">
      <alignment horizontal="left" vertical="center"/>
      <protection locked="0"/>
    </xf>
    <xf numFmtId="3" fontId="5" fillId="35" borderId="11" xfId="0" applyNumberFormat="1" applyFont="1" applyFill="1" applyBorder="1" applyAlignment="1" applyProtection="1">
      <alignment horizontal="left" vertical="center"/>
      <protection locked="0"/>
    </xf>
    <xf numFmtId="0" fontId="5" fillId="35" borderId="11" xfId="0" applyNumberFormat="1" applyFont="1" applyFill="1" applyBorder="1" applyAlignment="1" applyProtection="1">
      <alignment horizontal="right" vertical="center"/>
      <protection locked="0"/>
    </xf>
    <xf numFmtId="0" fontId="0" fillId="35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3" fontId="7" fillId="35" borderId="11" xfId="0" applyNumberFormat="1" applyFont="1" applyFill="1" applyBorder="1" applyAlignment="1" applyProtection="1">
      <alignment horizontal="left" vertical="center"/>
      <protection locked="0"/>
    </xf>
    <xf numFmtId="3" fontId="6" fillId="35" borderId="11" xfId="0" applyNumberFormat="1" applyFont="1" applyFill="1" applyBorder="1" applyAlignment="1" applyProtection="1">
      <alignment horizontal="left" vertical="center"/>
      <protection locked="0"/>
    </xf>
    <xf numFmtId="3" fontId="6" fillId="35" borderId="11" xfId="0" applyNumberFormat="1" applyFont="1" applyFill="1" applyBorder="1" applyAlignment="1" applyProtection="1">
      <alignment horizontal="right" vertical="center"/>
      <protection locked="0"/>
    </xf>
    <xf numFmtId="3" fontId="6" fillId="35" borderId="11" xfId="0" applyNumberFormat="1" applyFont="1" applyFill="1" applyBorder="1" applyAlignment="1" applyProtection="1">
      <alignment horizontal="left" vertical="center" wrapText="1"/>
      <protection locked="0"/>
    </xf>
    <xf numFmtId="3" fontId="59" fillId="35" borderId="11" xfId="0" applyNumberFormat="1" applyFont="1" applyFill="1" applyBorder="1" applyAlignment="1" applyProtection="1">
      <alignment horizontal="right" vertical="center"/>
      <protection locked="0"/>
    </xf>
    <xf numFmtId="3" fontId="6" fillId="35" borderId="11" xfId="0" applyNumberFormat="1" applyFont="1" applyFill="1" applyBorder="1" applyAlignment="1" applyProtection="1" quotePrefix="1">
      <alignment horizontal="right" vertical="center"/>
      <protection locked="0"/>
    </xf>
    <xf numFmtId="3" fontId="6" fillId="0" borderId="11" xfId="0" applyNumberFormat="1" applyFont="1" applyFill="1" applyBorder="1" applyAlignment="1" applyProtection="1" quotePrefix="1">
      <alignment horizontal="right" vertical="center"/>
      <protection locked="0"/>
    </xf>
    <xf numFmtId="0" fontId="0" fillId="35" borderId="0" xfId="0" applyFill="1" applyBorder="1" applyAlignment="1" applyProtection="1">
      <alignment vertical="center"/>
      <protection locked="0"/>
    </xf>
    <xf numFmtId="0" fontId="6" fillId="35" borderId="11" xfId="0" applyNumberFormat="1" applyFont="1" applyFill="1" applyBorder="1" applyAlignment="1" applyProtection="1">
      <alignment horizontal="right" vertical="center"/>
      <protection locked="0"/>
    </xf>
    <xf numFmtId="0" fontId="59" fillId="35" borderId="0" xfId="0" applyFont="1" applyFill="1" applyBorder="1" applyAlignment="1" applyProtection="1">
      <alignment vertical="center"/>
      <protection locked="0"/>
    </xf>
    <xf numFmtId="3" fontId="58" fillId="36" borderId="11" xfId="0" applyNumberFormat="1" applyFont="1" applyFill="1" applyBorder="1" applyAlignment="1" applyProtection="1">
      <alignment horizontal="left"/>
      <protection locked="0"/>
    </xf>
    <xf numFmtId="0" fontId="59" fillId="35" borderId="0" xfId="0" applyFont="1" applyFill="1" applyAlignment="1" applyProtection="1">
      <alignment vertical="center"/>
      <protection locked="0"/>
    </xf>
    <xf numFmtId="0" fontId="59" fillId="0" borderId="0" xfId="0" applyFont="1" applyFill="1" applyAlignment="1" applyProtection="1">
      <alignment vertical="center"/>
      <protection locked="0"/>
    </xf>
    <xf numFmtId="3" fontId="58" fillId="35" borderId="12" xfId="0" applyNumberFormat="1" applyFont="1" applyFill="1" applyBorder="1" applyAlignment="1" applyProtection="1">
      <alignment horizontal="left"/>
      <protection locked="0"/>
    </xf>
    <xf numFmtId="3" fontId="8" fillId="35" borderId="0" xfId="0" applyNumberFormat="1" applyFont="1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7" fillId="35" borderId="0" xfId="37" applyFont="1" applyFill="1" applyBorder="1" applyAlignment="1" applyProtection="1">
      <alignment horizontal="left" vertical="center" wrapText="1"/>
      <protection locked="0"/>
    </xf>
    <xf numFmtId="3" fontId="58" fillId="36" borderId="11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/>
    </xf>
    <xf numFmtId="3" fontId="6" fillId="35" borderId="11" xfId="0" applyNumberFormat="1" applyFont="1" applyFill="1" applyBorder="1" applyAlignment="1" applyProtection="1" quotePrefix="1">
      <alignment horizontal="right" vertical="center"/>
      <protection/>
    </xf>
    <xf numFmtId="0" fontId="57" fillId="35" borderId="0" xfId="37" applyFont="1" applyFill="1" applyBorder="1" applyAlignment="1" applyProtection="1">
      <alignment horizontal="left" vertical="center" wrapText="1"/>
      <protection locked="0"/>
    </xf>
    <xf numFmtId="0" fontId="57" fillId="35" borderId="0" xfId="37" applyFont="1" applyFill="1" applyBorder="1" applyAlignment="1" applyProtection="1">
      <alignment horizontal="left" vertical="center" wrapText="1"/>
      <protection locked="0"/>
    </xf>
    <xf numFmtId="178" fontId="6" fillId="0" borderId="11" xfId="48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 applyProtection="1">
      <alignment horizontal="right" vertical="center"/>
      <protection locked="0"/>
    </xf>
    <xf numFmtId="0" fontId="57" fillId="35" borderId="0" xfId="0" applyFont="1" applyFill="1" applyAlignment="1">
      <alignment horizontal="left" wrapText="1"/>
    </xf>
    <xf numFmtId="0" fontId="53" fillId="35" borderId="10" xfId="0" applyFont="1" applyFill="1" applyBorder="1" applyAlignment="1">
      <alignment horizontal="left" wrapText="1"/>
    </xf>
    <xf numFmtId="0" fontId="60" fillId="35" borderId="0" xfId="51" applyFont="1" applyFill="1" applyBorder="1" applyAlignment="1" applyProtection="1">
      <alignment horizontal="left"/>
      <protection/>
    </xf>
    <xf numFmtId="0" fontId="57" fillId="35" borderId="0" xfId="37" applyFont="1" applyFill="1" applyBorder="1" applyAlignment="1">
      <alignment horizontal="left" vertical="center" wrapText="1"/>
      <protection/>
    </xf>
    <xf numFmtId="0" fontId="60" fillId="35" borderId="0" xfId="51" applyFont="1" applyFill="1" applyBorder="1" applyAlignment="1" applyProtection="1">
      <alignment horizontal="left"/>
      <protection locked="0"/>
    </xf>
    <xf numFmtId="0" fontId="57" fillId="35" borderId="0" xfId="37" applyFont="1" applyFill="1" applyBorder="1" applyAlignment="1" applyProtection="1">
      <alignment horizontal="left" vertical="center" wrapText="1"/>
      <protection locked="0"/>
    </xf>
  </cellXfs>
  <cellStyles count="52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BlanketOverskrift" xfId="37"/>
    <cellStyle name="Farve1" xfId="38"/>
    <cellStyle name="Farve2" xfId="39"/>
    <cellStyle name="Farve3" xfId="40"/>
    <cellStyle name="Farve4" xfId="41"/>
    <cellStyle name="Farve5" xfId="42"/>
    <cellStyle name="Farve6" xfId="43"/>
    <cellStyle name="Forklarende tekst" xfId="44"/>
    <cellStyle name="God" xfId="45"/>
    <cellStyle name="GruppeOverskrift" xfId="46"/>
    <cellStyle name="Input" xfId="47"/>
    <cellStyle name="Comma" xfId="48"/>
    <cellStyle name="Comma [0]" xfId="49"/>
    <cellStyle name="Kontrollér celle" xfId="50"/>
    <cellStyle name="Hyperlink" xfId="51"/>
    <cellStyle name="Neutral" xfId="52"/>
    <cellStyle name="Normal_Ark1" xfId="53"/>
    <cellStyle name="Output" xfId="54"/>
    <cellStyle name="Overskrift 1" xfId="55"/>
    <cellStyle name="Overskrift 2" xfId="56"/>
    <cellStyle name="Overskrift 3" xfId="57"/>
    <cellStyle name="Overskrift 4" xfId="58"/>
    <cellStyle name="Percent" xfId="59"/>
    <cellStyle name="Sammenkædet celle" xfId="60"/>
    <cellStyle name="Titel" xfId="61"/>
    <cellStyle name="Total" xfId="62"/>
    <cellStyle name="Ugyldig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2162175</xdr:colOff>
      <xdr:row>0</xdr:row>
      <xdr:rowOff>85725</xdr:rowOff>
    </xdr:from>
    <xdr:to>
      <xdr:col>2</xdr:col>
      <xdr:colOff>2162175</xdr:colOff>
      <xdr:row>3</xdr:row>
      <xdr:rowOff>171450</xdr:rowOff>
    </xdr:to>
    <xdr:pic>
      <xdr:nvPicPr>
        <xdr:cNvPr id="1" name="Billede 1" descr="FT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5725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4486275</xdr:colOff>
      <xdr:row>7</xdr:row>
      <xdr:rowOff>47625</xdr:rowOff>
    </xdr:from>
    <xdr:to>
      <xdr:col>3</xdr:col>
      <xdr:colOff>371475</xdr:colOff>
      <xdr:row>12</xdr:row>
      <xdr:rowOff>0</xdr:rowOff>
    </xdr:to>
    <xdr:sp>
      <xdr:nvSpPr>
        <xdr:cNvPr id="2" name="Tekstboks 2"/>
        <xdr:cNvSpPr txBox="1">
          <a:spLocks noChangeArrowheads="1"/>
        </xdr:cNvSpPr>
      </xdr:nvSpPr>
      <xdr:spPr>
        <a:xfrm>
          <a:off x="4933950" y="3419475"/>
          <a:ext cx="2533650" cy="762000"/>
        </a:xfrm>
        <a:prstGeom prst="rect">
          <a:avLst/>
        </a:prstGeom>
        <a:solidFill>
          <a:srgbClr val="F0E1C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Tryk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på tabel-titlen for at gå direkte til fanebladet med tabellen 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Press the table title to go directly to the tab with the table)</a:t>
          </a:r>
        </a:p>
      </xdr:txBody>
    </xdr:sp>
    <xdr:clientData/>
  </xdr:twoCellAnchor>
  <xdr:twoCellAnchor editAs="oneCell">
    <xdr:from>
      <xdr:col>2</xdr:col>
      <xdr:colOff>2228850</xdr:colOff>
      <xdr:row>0</xdr:row>
      <xdr:rowOff>104775</xdr:rowOff>
    </xdr:from>
    <xdr:to>
      <xdr:col>2</xdr:col>
      <xdr:colOff>4152900</xdr:colOff>
      <xdr:row>3</xdr:row>
      <xdr:rowOff>190500</xdr:rowOff>
    </xdr:to>
    <xdr:pic>
      <xdr:nvPicPr>
        <xdr:cNvPr id="3" name="Billede 1" descr="FT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04775"/>
          <a:ext cx="19240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FT farver">
      <a:dk1>
        <a:sysClr val="windowText" lastClr="000000"/>
      </a:dk1>
      <a:lt1>
        <a:sysClr val="window" lastClr="FFFFFF"/>
      </a:lt1>
      <a:dk2>
        <a:srgbClr val="5F1A15"/>
      </a:dk2>
      <a:lt2>
        <a:srgbClr val="F0E1CD"/>
      </a:lt2>
      <a:accent1>
        <a:srgbClr val="990000"/>
      </a:accent1>
      <a:accent2>
        <a:srgbClr val="FF9933"/>
      </a:accent2>
      <a:accent3>
        <a:srgbClr val="00505F"/>
      </a:accent3>
      <a:accent4>
        <a:srgbClr val="82A0AA"/>
      </a:accent4>
      <a:accent5>
        <a:srgbClr val="1E5F32"/>
      </a:accent5>
      <a:accent6>
        <a:srgbClr val="9BD2AA"/>
      </a:accent6>
      <a:hlink>
        <a:srgbClr val="990000"/>
      </a:hlink>
      <a:folHlink>
        <a:srgbClr val="FF993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D20"/>
  <sheetViews>
    <sheetView tabSelected="1" zoomScalePageLayoutView="0" workbookViewId="0" topLeftCell="A1">
      <selection activeCell="A1" sqref="A1"/>
    </sheetView>
  </sheetViews>
  <sheetFormatPr defaultColWidth="0" defaultRowHeight="12.75" customHeight="1" zeroHeight="1"/>
  <cols>
    <col min="1" max="1" width="3.00390625" style="41" customWidth="1"/>
    <col min="2" max="2" width="3.7109375" style="41" customWidth="1"/>
    <col min="3" max="3" width="99.7109375" style="41" customWidth="1"/>
    <col min="4" max="4" width="9.140625" style="41" customWidth="1"/>
    <col min="5" max="16384" width="9.140625" style="42" hidden="1" customWidth="1"/>
  </cols>
  <sheetData>
    <row r="1" spans="1:4" ht="15">
      <c r="A1" s="1"/>
      <c r="B1" s="1"/>
      <c r="C1" s="1"/>
      <c r="D1" s="1"/>
    </row>
    <row r="2" spans="1:4" ht="15">
      <c r="A2" s="1"/>
      <c r="B2" s="1"/>
      <c r="C2" s="1"/>
      <c r="D2" s="1"/>
    </row>
    <row r="3" spans="1:4" ht="15">
      <c r="A3" s="1"/>
      <c r="B3" s="1"/>
      <c r="C3" s="1"/>
      <c r="D3" s="1"/>
    </row>
    <row r="4" spans="1:4" ht="36" customHeight="1">
      <c r="A4" s="1"/>
      <c r="B4" s="1"/>
      <c r="C4" s="1"/>
      <c r="D4" s="1"/>
    </row>
    <row r="5" spans="1:4" ht="95.25" customHeight="1">
      <c r="A5" s="3"/>
      <c r="B5" s="98" t="s">
        <v>54</v>
      </c>
      <c r="C5" s="98"/>
      <c r="D5" s="4"/>
    </row>
    <row r="6" spans="1:4" ht="28.5">
      <c r="A6" s="19"/>
      <c r="B6" s="19"/>
      <c r="C6" s="9"/>
      <c r="D6" s="9"/>
    </row>
    <row r="7" spans="1:4" ht="60.75" customHeight="1">
      <c r="A7" s="7"/>
      <c r="B7" s="97" t="s">
        <v>13</v>
      </c>
      <c r="C7" s="97"/>
      <c r="D7" s="2"/>
    </row>
    <row r="8" spans="1:4" ht="12.75" customHeight="1">
      <c r="A8" s="2"/>
      <c r="B8" s="2"/>
      <c r="C8" s="2"/>
      <c r="D8" s="2"/>
    </row>
    <row r="9" spans="1:4" ht="12.75" customHeight="1">
      <c r="A9" s="2"/>
      <c r="B9" s="5" t="s">
        <v>2</v>
      </c>
      <c r="C9" s="21" t="s">
        <v>8</v>
      </c>
      <c r="D9" s="2"/>
    </row>
    <row r="10" spans="1:4" ht="12.75" customHeight="1">
      <c r="A10" s="2"/>
      <c r="B10" s="5" t="s">
        <v>2</v>
      </c>
      <c r="C10" s="21" t="s">
        <v>9</v>
      </c>
      <c r="D10" s="2"/>
    </row>
    <row r="11" spans="1:4" ht="12.75" customHeight="1">
      <c r="A11" s="2"/>
      <c r="B11" s="5"/>
      <c r="C11" s="6"/>
      <c r="D11" s="2"/>
    </row>
    <row r="12" spans="1:4" ht="12.75" customHeight="1">
      <c r="A12" s="2"/>
      <c r="B12" s="5"/>
      <c r="C12" s="6"/>
      <c r="D12" s="2"/>
    </row>
    <row r="13" spans="1:4" ht="12.75" customHeight="1">
      <c r="A13" s="2"/>
      <c r="B13" s="5"/>
      <c r="C13" s="6"/>
      <c r="D13" s="2"/>
    </row>
    <row r="14" spans="1:4" ht="63" customHeight="1">
      <c r="A14" s="2"/>
      <c r="B14" s="97" t="s">
        <v>7</v>
      </c>
      <c r="C14" s="97"/>
      <c r="D14" s="2"/>
    </row>
    <row r="15" spans="1:4" ht="12.75" customHeight="1">
      <c r="A15" s="2"/>
      <c r="B15" s="2"/>
      <c r="C15" s="2"/>
      <c r="D15" s="2"/>
    </row>
    <row r="16" spans="1:4" ht="12.75" customHeight="1">
      <c r="A16" s="2"/>
      <c r="B16" s="5" t="s">
        <v>2</v>
      </c>
      <c r="C16" s="21" t="s">
        <v>10</v>
      </c>
      <c r="D16" s="2"/>
    </row>
    <row r="17" spans="1:4" ht="12.75" customHeight="1">
      <c r="A17" s="2"/>
      <c r="B17" s="5" t="s">
        <v>2</v>
      </c>
      <c r="C17" s="21" t="s">
        <v>11</v>
      </c>
      <c r="D17" s="2"/>
    </row>
    <row r="18" spans="1:4" ht="12.75" customHeight="1">
      <c r="A18" s="2"/>
      <c r="B18" s="5" t="s">
        <v>2</v>
      </c>
      <c r="C18" s="21" t="s">
        <v>12</v>
      </c>
      <c r="D18" s="2"/>
    </row>
    <row r="19" spans="1:4" ht="12.75" customHeight="1">
      <c r="A19" s="2"/>
      <c r="B19" s="2"/>
      <c r="C19" s="2"/>
      <c r="D19" s="2"/>
    </row>
    <row r="20" spans="1:4" ht="12.75" customHeight="1">
      <c r="A20" s="2"/>
      <c r="B20" s="2"/>
      <c r="C20" s="2"/>
      <c r="D20" s="2"/>
    </row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</sheetData>
  <sheetProtection/>
  <mergeCells count="3">
    <mergeCell ref="B7:C7"/>
    <mergeCell ref="B14:C14"/>
    <mergeCell ref="B5:C5"/>
  </mergeCells>
  <hyperlinks>
    <hyperlink ref="C16" location="'Tabel 2.1 (Table 2.1)'!A1" display="Tabel 2.1 Balance (Balance sheet total)"/>
    <hyperlink ref="C17" location="'Tabel 2.2 (Table 2.2)'!A1" display="Tabel 2.2 Egenkapital"/>
    <hyperlink ref="C18" location="'Tabel 2.3 (Table 2.3)'!A1" display="Tabel 2.3 Resultat før skat"/>
    <hyperlink ref="C10" location="'Tabel 1.2 (Table 1.2)'!A1" display="Tabel 1.2 Antal ansatte (Number of employees)"/>
    <hyperlink ref="C9" location="'Tabel 1.1 (Table 1.1)'!A1" display="Tabel 1.1 Antal virksomheder (Number of undertakings)"/>
  </hyperlink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portrait" paperSize="9" scale="76" r:id="rId2"/>
  <colBreaks count="1" manualBreakCount="1">
    <brk id="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I23"/>
  <sheetViews>
    <sheetView showGridLines="0" zoomScalePageLayoutView="0" workbookViewId="0" topLeftCell="A1">
      <selection activeCell="A1" sqref="A1:B1"/>
    </sheetView>
  </sheetViews>
  <sheetFormatPr defaultColWidth="0" defaultRowHeight="15" zeroHeight="1"/>
  <cols>
    <col min="1" max="1" width="2.7109375" style="0" customWidth="1"/>
    <col min="2" max="2" width="47.8515625" style="0" bestFit="1" customWidth="1"/>
    <col min="3" max="3" width="53.8515625" style="0" bestFit="1" customWidth="1"/>
    <col min="4" max="6" width="11.28125" style="0" customWidth="1"/>
    <col min="7" max="7" width="11.28125" style="91" customWidth="1"/>
    <col min="8" max="8" width="11.28125" style="0" customWidth="1"/>
    <col min="9" max="9" width="2.57421875" style="0" customWidth="1"/>
    <col min="10" max="12" width="0" style="0" hidden="1" customWidth="1"/>
    <col min="13" max="16384" width="9.140625" style="0" hidden="1" customWidth="1"/>
  </cols>
  <sheetData>
    <row r="1" spans="1:9" ht="15" customHeight="1">
      <c r="A1" s="99" t="s">
        <v>6</v>
      </c>
      <c r="B1" s="99"/>
      <c r="C1" s="48"/>
      <c r="D1" s="1"/>
      <c r="E1" s="1"/>
      <c r="F1" s="1"/>
      <c r="G1" s="1"/>
      <c r="H1" s="1"/>
      <c r="I1" s="1"/>
    </row>
    <row r="2" spans="1:9" ht="15" customHeight="1">
      <c r="A2" s="39"/>
      <c r="B2" s="39"/>
      <c r="C2" s="48"/>
      <c r="D2" s="1"/>
      <c r="E2" s="1"/>
      <c r="F2" s="1"/>
      <c r="G2" s="1"/>
      <c r="H2" s="1"/>
      <c r="I2" s="1"/>
    </row>
    <row r="3" spans="1:9" ht="21">
      <c r="A3" s="8" t="s">
        <v>0</v>
      </c>
      <c r="B3" s="8"/>
      <c r="C3" s="8"/>
      <c r="D3" s="9"/>
      <c r="E3" s="9"/>
      <c r="F3" s="1"/>
      <c r="G3" s="1"/>
      <c r="H3" s="1"/>
      <c r="I3" s="1"/>
    </row>
    <row r="4" spans="1:9" ht="21" customHeight="1">
      <c r="A4" s="8" t="s">
        <v>55</v>
      </c>
      <c r="B4" s="8"/>
      <c r="C4" s="8"/>
      <c r="D4" s="20"/>
      <c r="E4" s="20"/>
      <c r="F4" s="1"/>
      <c r="G4" s="1"/>
      <c r="H4" s="1"/>
      <c r="I4" s="1"/>
    </row>
    <row r="5" spans="1:9" ht="21" customHeight="1">
      <c r="A5" s="1"/>
      <c r="B5" s="38"/>
      <c r="C5" s="49"/>
      <c r="D5" s="38"/>
      <c r="E5" s="56"/>
      <c r="F5" s="10"/>
      <c r="G5" s="10"/>
      <c r="H5" s="10"/>
      <c r="I5" s="1"/>
    </row>
    <row r="6" spans="1:9" ht="15">
      <c r="A6" s="16"/>
      <c r="B6" s="13"/>
      <c r="C6" s="13"/>
      <c r="D6" s="15">
        <v>2012</v>
      </c>
      <c r="E6" s="15">
        <v>2013</v>
      </c>
      <c r="F6" s="15">
        <v>2014</v>
      </c>
      <c r="G6" s="15">
        <v>2015</v>
      </c>
      <c r="H6" s="15">
        <v>2016</v>
      </c>
      <c r="I6" s="1"/>
    </row>
    <row r="7" spans="1:9" ht="15">
      <c r="A7" s="16"/>
      <c r="B7" s="13" t="s">
        <v>26</v>
      </c>
      <c r="C7" s="13" t="s">
        <v>14</v>
      </c>
      <c r="D7" s="15"/>
      <c r="E7" s="15"/>
      <c r="F7" s="15"/>
      <c r="G7" s="15"/>
      <c r="H7" s="15"/>
      <c r="I7" s="1"/>
    </row>
    <row r="8" spans="1:9" ht="15">
      <c r="A8" s="16"/>
      <c r="B8" s="12" t="s">
        <v>27</v>
      </c>
      <c r="C8" s="12" t="s">
        <v>15</v>
      </c>
      <c r="D8" s="18">
        <v>96</v>
      </c>
      <c r="E8" s="18">
        <v>88</v>
      </c>
      <c r="F8" s="18">
        <v>84</v>
      </c>
      <c r="G8" s="18">
        <v>80</v>
      </c>
      <c r="H8" s="23">
        <v>78</v>
      </c>
      <c r="I8" s="1"/>
    </row>
    <row r="9" spans="1:9" ht="15">
      <c r="A9" s="16"/>
      <c r="B9" s="12" t="s">
        <v>28</v>
      </c>
      <c r="C9" s="12" t="s">
        <v>16</v>
      </c>
      <c r="D9" s="18">
        <v>8</v>
      </c>
      <c r="E9" s="18">
        <v>7</v>
      </c>
      <c r="F9" s="18">
        <v>7</v>
      </c>
      <c r="G9" s="18">
        <v>7</v>
      </c>
      <c r="H9" s="23">
        <v>7</v>
      </c>
      <c r="I9" s="1"/>
    </row>
    <row r="10" spans="1:9" ht="15">
      <c r="A10" s="16"/>
      <c r="B10" s="12" t="s">
        <v>29</v>
      </c>
      <c r="C10" s="12" t="s">
        <v>17</v>
      </c>
      <c r="D10" s="18">
        <v>1</v>
      </c>
      <c r="E10" s="18">
        <v>1</v>
      </c>
      <c r="F10" s="18">
        <v>1</v>
      </c>
      <c r="G10" s="18">
        <v>1</v>
      </c>
      <c r="H10" s="23">
        <v>1</v>
      </c>
      <c r="I10" s="1"/>
    </row>
    <row r="11" spans="1:9" ht="15.75" customHeight="1">
      <c r="A11" s="16"/>
      <c r="B11" s="29" t="s">
        <v>30</v>
      </c>
      <c r="C11" s="29" t="s">
        <v>18</v>
      </c>
      <c r="D11" s="18">
        <v>40</v>
      </c>
      <c r="E11" s="18">
        <v>43</v>
      </c>
      <c r="F11" s="18">
        <v>41</v>
      </c>
      <c r="G11" s="18">
        <v>39</v>
      </c>
      <c r="H11" s="23">
        <v>39</v>
      </c>
      <c r="I11" s="1"/>
    </row>
    <row r="12" spans="1:9" ht="15">
      <c r="A12" s="16"/>
      <c r="B12" s="29" t="s">
        <v>31</v>
      </c>
      <c r="C12" s="29" t="s">
        <v>19</v>
      </c>
      <c r="D12" s="53">
        <v>85</v>
      </c>
      <c r="E12" s="53">
        <v>84</v>
      </c>
      <c r="F12" s="53">
        <v>49</v>
      </c>
      <c r="G12" s="53">
        <v>51</v>
      </c>
      <c r="H12" s="95">
        <v>52</v>
      </c>
      <c r="I12" s="1"/>
    </row>
    <row r="13" spans="1:9" ht="15.75" customHeight="1">
      <c r="A13" s="16"/>
      <c r="B13" s="29" t="s">
        <v>32</v>
      </c>
      <c r="C13" s="29" t="s">
        <v>20</v>
      </c>
      <c r="D13" s="18">
        <v>4</v>
      </c>
      <c r="E13" s="53">
        <v>4</v>
      </c>
      <c r="F13" s="53">
        <v>4</v>
      </c>
      <c r="G13" s="53">
        <v>4</v>
      </c>
      <c r="H13" s="95">
        <v>3</v>
      </c>
      <c r="I13" s="1"/>
    </row>
    <row r="14" spans="1:9" ht="15.75" customHeight="1">
      <c r="A14" s="16"/>
      <c r="B14" s="29" t="s">
        <v>33</v>
      </c>
      <c r="C14" s="29" t="s">
        <v>21</v>
      </c>
      <c r="D14" s="18">
        <v>10</v>
      </c>
      <c r="E14" s="53">
        <v>11</v>
      </c>
      <c r="F14" s="53">
        <v>10</v>
      </c>
      <c r="G14" s="53">
        <v>11</v>
      </c>
      <c r="H14" s="95">
        <v>10</v>
      </c>
      <c r="I14" s="1"/>
    </row>
    <row r="15" spans="1:9" ht="15">
      <c r="A15" s="16"/>
      <c r="B15" s="12" t="s">
        <v>34</v>
      </c>
      <c r="C15" s="12" t="s">
        <v>46</v>
      </c>
      <c r="D15" s="18">
        <v>85</v>
      </c>
      <c r="E15" s="18">
        <v>76</v>
      </c>
      <c r="F15" s="18">
        <v>75</v>
      </c>
      <c r="G15" s="18">
        <v>71</v>
      </c>
      <c r="H15" s="23">
        <v>68</v>
      </c>
      <c r="I15" s="1"/>
    </row>
    <row r="16" spans="1:9" ht="15">
      <c r="A16" s="16"/>
      <c r="B16" s="12" t="s">
        <v>35</v>
      </c>
      <c r="C16" s="12" t="s">
        <v>47</v>
      </c>
      <c r="D16" s="18">
        <v>27</v>
      </c>
      <c r="E16" s="18">
        <v>21</v>
      </c>
      <c r="F16" s="18">
        <v>19</v>
      </c>
      <c r="G16" s="18">
        <v>18</v>
      </c>
      <c r="H16" s="95">
        <v>19</v>
      </c>
      <c r="I16" s="1"/>
    </row>
    <row r="17" spans="1:9" ht="15">
      <c r="A17" s="16"/>
      <c r="B17" s="12" t="s">
        <v>36</v>
      </c>
      <c r="C17" s="12" t="s">
        <v>22</v>
      </c>
      <c r="D17" s="18">
        <v>20</v>
      </c>
      <c r="E17" s="18">
        <v>18</v>
      </c>
      <c r="F17" s="18">
        <v>16</v>
      </c>
      <c r="G17" s="18">
        <v>15</v>
      </c>
      <c r="H17" s="23">
        <v>14</v>
      </c>
      <c r="I17" s="1"/>
    </row>
    <row r="18" spans="1:9" ht="15">
      <c r="A18" s="16"/>
      <c r="B18" s="12" t="s">
        <v>37</v>
      </c>
      <c r="C18" s="12" t="s">
        <v>23</v>
      </c>
      <c r="D18" s="18">
        <v>27</v>
      </c>
      <c r="E18" s="18">
        <v>23</v>
      </c>
      <c r="F18" s="18">
        <v>19</v>
      </c>
      <c r="G18" s="18">
        <v>18</v>
      </c>
      <c r="H18" s="23">
        <v>18</v>
      </c>
      <c r="I18" s="1"/>
    </row>
    <row r="19" spans="1:9" ht="15">
      <c r="A19" s="16"/>
      <c r="B19" s="73" t="s">
        <v>50</v>
      </c>
      <c r="C19" s="73" t="s">
        <v>51</v>
      </c>
      <c r="D19" s="18">
        <v>4</v>
      </c>
      <c r="E19" s="18">
        <v>3</v>
      </c>
      <c r="F19" s="18">
        <v>3</v>
      </c>
      <c r="G19" s="18">
        <v>3</v>
      </c>
      <c r="H19" s="23">
        <v>3</v>
      </c>
      <c r="I19" s="1"/>
    </row>
    <row r="20" spans="1:9" s="91" customFormat="1" ht="15">
      <c r="A20" s="16"/>
      <c r="B20" s="73" t="s">
        <v>53</v>
      </c>
      <c r="C20" s="12" t="s">
        <v>52</v>
      </c>
      <c r="D20" s="18" t="s">
        <v>60</v>
      </c>
      <c r="E20" s="18" t="s">
        <v>60</v>
      </c>
      <c r="F20" s="18">
        <v>10</v>
      </c>
      <c r="G20" s="18">
        <v>17</v>
      </c>
      <c r="H20" s="23">
        <v>23</v>
      </c>
      <c r="I20" s="1"/>
    </row>
    <row r="21" spans="1:9" ht="15">
      <c r="A21" s="1"/>
      <c r="B21" s="24" t="s">
        <v>25</v>
      </c>
      <c r="C21" s="24" t="s">
        <v>24</v>
      </c>
      <c r="D21" s="25">
        <f>SUM(D8:D20)</f>
        <v>407</v>
      </c>
      <c r="E21" s="25">
        <f>SUM(E8:E20)</f>
        <v>379</v>
      </c>
      <c r="F21" s="25">
        <f>SUM(F8:F20)</f>
        <v>338</v>
      </c>
      <c r="G21" s="25">
        <f>SUM(G8:G20)</f>
        <v>335</v>
      </c>
      <c r="H21" s="25">
        <f>SUM(H8:H20)</f>
        <v>335</v>
      </c>
      <c r="I21" s="1"/>
    </row>
    <row r="22" spans="1:9" ht="15">
      <c r="A22" s="1"/>
      <c r="B22" s="30"/>
      <c r="C22" s="30"/>
      <c r="D22" s="31"/>
      <c r="E22" s="32"/>
      <c r="F22" s="1"/>
      <c r="G22" s="1"/>
      <c r="H22" s="1"/>
      <c r="I22" s="1"/>
    </row>
    <row r="23" spans="1:9" ht="45">
      <c r="A23" s="1"/>
      <c r="B23" s="52" t="s">
        <v>49</v>
      </c>
      <c r="C23" s="52" t="s">
        <v>48</v>
      </c>
      <c r="D23" s="32"/>
      <c r="E23" s="32"/>
      <c r="F23" s="1"/>
      <c r="G23" s="1"/>
      <c r="H23" s="1"/>
      <c r="I23" s="1"/>
    </row>
    <row r="24" ht="15" hidden="1"/>
    <row r="25" ht="15" hidden="1"/>
    <row r="26" ht="15" hidden="1"/>
    <row r="27" ht="15" hidden="1"/>
  </sheetData>
  <sheetProtection/>
  <mergeCells count="1">
    <mergeCell ref="A1:B1"/>
  </mergeCells>
  <hyperlinks>
    <hyperlink ref="A1" location="'Indholdsfortegnelse (Content)'!A1" display="Tilbage til indholdsfortegnelse (Return to contents)"/>
  </hyperlinks>
  <printOptions/>
  <pageMargins left="0.7086614173228347" right="0.7086614173228347" top="1.3779527559055118" bottom="0.7480314960629921" header="0.5905511811023623" footer="0.31496062992125984"/>
  <pageSetup fitToHeight="1" fitToWidth="1" horizontalDpi="1200" verticalDpi="1200" orientation="landscape" paperSize="9" scale="82" r:id="rId2"/>
  <headerFooter>
    <oddHeader>&amp;C&amp;G</oddHeader>
  </headerFooter>
  <colBreaks count="1" manualBreakCount="1">
    <brk id="5" max="65535" man="1"/>
  </col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I23"/>
  <sheetViews>
    <sheetView showGridLines="0" zoomScalePageLayoutView="0" workbookViewId="0" topLeftCell="A1">
      <selection activeCell="A1" sqref="A1:B1"/>
    </sheetView>
  </sheetViews>
  <sheetFormatPr defaultColWidth="0" defaultRowHeight="12.75" customHeight="1" zeroHeight="1"/>
  <cols>
    <col min="1" max="1" width="2.7109375" style="0" customWidth="1"/>
    <col min="2" max="2" width="47.8515625" style="0" bestFit="1" customWidth="1"/>
    <col min="3" max="3" width="53.8515625" style="0" bestFit="1" customWidth="1"/>
    <col min="4" max="5" width="11.28125" style="0" customWidth="1"/>
    <col min="6" max="6" width="10.421875" style="0" customWidth="1"/>
    <col min="7" max="7" width="10.421875" style="91" customWidth="1"/>
    <col min="8" max="8" width="10.421875" style="0" customWidth="1"/>
    <col min="9" max="9" width="2.7109375" style="45" customWidth="1"/>
    <col min="10" max="12" width="0" style="45" hidden="1" customWidth="1"/>
    <col min="13" max="16384" width="9.140625" style="45" hidden="1" customWidth="1"/>
  </cols>
  <sheetData>
    <row r="1" spans="1:9" ht="15" customHeight="1">
      <c r="A1" s="99" t="s">
        <v>6</v>
      </c>
      <c r="B1" s="99"/>
      <c r="C1" s="48"/>
      <c r="D1" s="1"/>
      <c r="E1" s="1"/>
      <c r="F1" s="1"/>
      <c r="G1" s="1"/>
      <c r="H1" s="1"/>
      <c r="I1" s="9"/>
    </row>
    <row r="2" spans="1:9" ht="15" customHeight="1">
      <c r="A2" s="34"/>
      <c r="B2" s="34"/>
      <c r="C2" s="48"/>
      <c r="D2" s="1"/>
      <c r="E2" s="1"/>
      <c r="F2" s="1"/>
      <c r="G2" s="1"/>
      <c r="H2" s="1"/>
      <c r="I2" s="9"/>
    </row>
    <row r="3" spans="1:9" ht="21">
      <c r="A3" s="8" t="s">
        <v>1</v>
      </c>
      <c r="B3" s="8"/>
      <c r="C3" s="8"/>
      <c r="D3" s="9"/>
      <c r="E3" s="9"/>
      <c r="F3" s="9"/>
      <c r="G3" s="9"/>
      <c r="H3" s="9"/>
      <c r="I3" s="9"/>
    </row>
    <row r="4" spans="1:9" ht="21" customHeight="1">
      <c r="A4" s="100" t="s">
        <v>56</v>
      </c>
      <c r="B4" s="100"/>
      <c r="C4" s="100"/>
      <c r="D4" s="100"/>
      <c r="E4" s="100"/>
      <c r="F4" s="100"/>
      <c r="G4" s="100"/>
      <c r="H4" s="10"/>
      <c r="I4" s="9"/>
    </row>
    <row r="5" spans="1:9" ht="21" customHeight="1">
      <c r="A5" s="11"/>
      <c r="B5" s="11"/>
      <c r="C5" s="49"/>
      <c r="D5" s="11"/>
      <c r="E5" s="56"/>
      <c r="F5" s="10"/>
      <c r="G5" s="10"/>
      <c r="H5" s="10"/>
      <c r="I5" s="9"/>
    </row>
    <row r="6" spans="1:9" s="46" customFormat="1" ht="20.25" customHeight="1">
      <c r="A6" s="14"/>
      <c r="B6" s="13"/>
      <c r="C6" s="13"/>
      <c r="D6" s="15">
        <v>2012</v>
      </c>
      <c r="E6" s="15">
        <v>2013</v>
      </c>
      <c r="F6" s="15">
        <v>2014</v>
      </c>
      <c r="G6" s="15">
        <v>2015</v>
      </c>
      <c r="H6" s="15">
        <v>2016</v>
      </c>
      <c r="I6" s="17"/>
    </row>
    <row r="7" spans="1:9" s="46" customFormat="1" ht="20.25" customHeight="1">
      <c r="A7" s="14"/>
      <c r="B7" s="13" t="s">
        <v>39</v>
      </c>
      <c r="C7" s="13" t="s">
        <v>38</v>
      </c>
      <c r="D7" s="15"/>
      <c r="E7" s="15"/>
      <c r="F7" s="15"/>
      <c r="G7" s="15"/>
      <c r="H7" s="15"/>
      <c r="I7" s="17"/>
    </row>
    <row r="8" spans="1:9" s="46" customFormat="1" ht="15.75" customHeight="1">
      <c r="A8" s="14"/>
      <c r="B8" s="12" t="s">
        <v>27</v>
      </c>
      <c r="C8" s="12" t="s">
        <v>15</v>
      </c>
      <c r="D8" s="40">
        <f>40552-60</f>
        <v>40492</v>
      </c>
      <c r="E8" s="40">
        <v>39037</v>
      </c>
      <c r="F8" s="40">
        <v>37851</v>
      </c>
      <c r="G8" s="40">
        <v>37193</v>
      </c>
      <c r="H8" s="40">
        <v>37788</v>
      </c>
      <c r="I8" s="17"/>
    </row>
    <row r="9" spans="1:9" s="46" customFormat="1" ht="15.75" customHeight="1">
      <c r="A9" s="14"/>
      <c r="B9" s="12" t="s">
        <v>28</v>
      </c>
      <c r="C9" s="12" t="s">
        <v>16</v>
      </c>
      <c r="D9" s="55">
        <v>4493</v>
      </c>
      <c r="E9" s="55">
        <v>4420</v>
      </c>
      <c r="F9" s="55">
        <v>4380</v>
      </c>
      <c r="G9" s="55">
        <v>4160</v>
      </c>
      <c r="H9" s="55">
        <v>3968</v>
      </c>
      <c r="I9" s="17"/>
    </row>
    <row r="10" spans="1:9" s="46" customFormat="1" ht="15.75" customHeight="1">
      <c r="A10" s="14"/>
      <c r="B10" s="12" t="s">
        <v>29</v>
      </c>
      <c r="C10" s="12" t="s">
        <v>17</v>
      </c>
      <c r="D10" s="40">
        <v>60</v>
      </c>
      <c r="E10" s="40">
        <v>61</v>
      </c>
      <c r="F10" s="40">
        <v>62</v>
      </c>
      <c r="G10" s="40">
        <v>67</v>
      </c>
      <c r="H10" s="40">
        <v>67</v>
      </c>
      <c r="I10" s="17"/>
    </row>
    <row r="11" spans="1:9" s="46" customFormat="1" ht="15.75" customHeight="1">
      <c r="A11" s="14"/>
      <c r="B11" s="29" t="s">
        <v>30</v>
      </c>
      <c r="C11" s="29" t="s">
        <v>18</v>
      </c>
      <c r="D11" s="40">
        <v>481</v>
      </c>
      <c r="E11" s="40">
        <v>541</v>
      </c>
      <c r="F11" s="40">
        <v>541</v>
      </c>
      <c r="G11" s="40">
        <v>538</v>
      </c>
      <c r="H11" s="40">
        <v>530</v>
      </c>
      <c r="I11" s="17"/>
    </row>
    <row r="12" spans="1:9" s="46" customFormat="1" ht="15">
      <c r="A12" s="14"/>
      <c r="B12" s="29" t="s">
        <v>31</v>
      </c>
      <c r="C12" s="29" t="s">
        <v>19</v>
      </c>
      <c r="D12" s="40" t="s">
        <v>60</v>
      </c>
      <c r="E12" s="40" t="s">
        <v>60</v>
      </c>
      <c r="F12" s="40" t="s">
        <v>60</v>
      </c>
      <c r="G12" s="40" t="s">
        <v>60</v>
      </c>
      <c r="H12" s="40" t="s">
        <v>60</v>
      </c>
      <c r="I12" s="17"/>
    </row>
    <row r="13" spans="1:9" s="46" customFormat="1" ht="15.75" customHeight="1">
      <c r="A13" s="14"/>
      <c r="B13" s="29" t="s">
        <v>32</v>
      </c>
      <c r="C13" s="29" t="s">
        <v>20</v>
      </c>
      <c r="D13" s="55">
        <v>205</v>
      </c>
      <c r="E13" s="55">
        <v>206</v>
      </c>
      <c r="F13" s="55">
        <v>128</v>
      </c>
      <c r="G13" s="55">
        <v>134</v>
      </c>
      <c r="H13" s="55">
        <v>128</v>
      </c>
      <c r="I13" s="17"/>
    </row>
    <row r="14" spans="1:9" s="46" customFormat="1" ht="15.75" customHeight="1">
      <c r="A14" s="14"/>
      <c r="B14" s="29" t="s">
        <v>33</v>
      </c>
      <c r="C14" s="29" t="s">
        <v>21</v>
      </c>
      <c r="D14" s="55">
        <v>222</v>
      </c>
      <c r="E14" s="55">
        <v>236</v>
      </c>
      <c r="F14" s="55">
        <v>217</v>
      </c>
      <c r="G14" s="55">
        <v>209</v>
      </c>
      <c r="H14" s="40" t="s">
        <v>60</v>
      </c>
      <c r="I14" s="17"/>
    </row>
    <row r="15" spans="1:9" s="46" customFormat="1" ht="15.75" customHeight="1">
      <c r="A15" s="14"/>
      <c r="B15" s="12" t="s">
        <v>34</v>
      </c>
      <c r="C15" s="12" t="s">
        <v>46</v>
      </c>
      <c r="D15" s="55">
        <v>11934</v>
      </c>
      <c r="E15" s="55">
        <v>11823</v>
      </c>
      <c r="F15" s="55">
        <v>13533</v>
      </c>
      <c r="G15" s="55">
        <v>13234</v>
      </c>
      <c r="H15" s="55">
        <v>12843</v>
      </c>
      <c r="I15" s="17"/>
    </row>
    <row r="16" spans="1:9" s="46" customFormat="1" ht="15.75" customHeight="1">
      <c r="A16" s="14"/>
      <c r="B16" s="12" t="s">
        <v>35</v>
      </c>
      <c r="C16" s="12" t="s">
        <v>47</v>
      </c>
      <c r="D16" s="55">
        <v>3675</v>
      </c>
      <c r="E16" s="55">
        <v>3337</v>
      </c>
      <c r="F16" s="55">
        <v>3314</v>
      </c>
      <c r="G16" s="55">
        <v>3055</v>
      </c>
      <c r="H16" s="55">
        <v>3089</v>
      </c>
      <c r="I16" s="17"/>
    </row>
    <row r="17" spans="1:9" s="46" customFormat="1" ht="15.75" customHeight="1">
      <c r="A17" s="14"/>
      <c r="B17" s="12" t="s">
        <v>36</v>
      </c>
      <c r="C17" s="12" t="s">
        <v>22</v>
      </c>
      <c r="D17" s="55">
        <v>226</v>
      </c>
      <c r="E17" s="55">
        <v>217</v>
      </c>
      <c r="F17" s="55">
        <v>210</v>
      </c>
      <c r="G17" s="55">
        <v>215</v>
      </c>
      <c r="H17" s="55">
        <v>205</v>
      </c>
      <c r="I17" s="17"/>
    </row>
    <row r="18" spans="1:9" s="46" customFormat="1" ht="15.75" customHeight="1">
      <c r="A18" s="17"/>
      <c r="B18" s="12" t="s">
        <v>37</v>
      </c>
      <c r="C18" s="12" t="s">
        <v>23</v>
      </c>
      <c r="D18" s="55">
        <v>33</v>
      </c>
      <c r="E18" s="55">
        <v>32</v>
      </c>
      <c r="F18" s="55">
        <v>27</v>
      </c>
      <c r="G18" s="55">
        <v>28</v>
      </c>
      <c r="H18" s="55">
        <v>27</v>
      </c>
      <c r="I18" s="17"/>
    </row>
    <row r="19" spans="1:9" s="46" customFormat="1" ht="15.75" customHeight="1">
      <c r="A19" s="17"/>
      <c r="B19" s="73" t="s">
        <v>50</v>
      </c>
      <c r="C19" s="73" t="s">
        <v>51</v>
      </c>
      <c r="D19" s="40">
        <v>861</v>
      </c>
      <c r="E19" s="40">
        <v>1958</v>
      </c>
      <c r="F19" s="40">
        <v>1911</v>
      </c>
      <c r="G19" s="40">
        <f>1767</f>
        <v>1767</v>
      </c>
      <c r="H19" s="40">
        <v>2186</v>
      </c>
      <c r="I19" s="17"/>
    </row>
    <row r="20" spans="1:9" s="46" customFormat="1" ht="15.75" customHeight="1">
      <c r="A20" s="17"/>
      <c r="B20" s="73" t="s">
        <v>53</v>
      </c>
      <c r="C20" s="12" t="s">
        <v>52</v>
      </c>
      <c r="D20" s="40" t="s">
        <v>60</v>
      </c>
      <c r="E20" s="40" t="s">
        <v>60</v>
      </c>
      <c r="F20" s="40">
        <v>71</v>
      </c>
      <c r="G20" s="40">
        <v>132</v>
      </c>
      <c r="H20" s="40" t="s">
        <v>60</v>
      </c>
      <c r="I20" s="17"/>
    </row>
    <row r="21" spans="1:9" ht="15.75" customHeight="1">
      <c r="A21" s="9"/>
      <c r="B21" s="24" t="s">
        <v>25</v>
      </c>
      <c r="C21" s="24" t="s">
        <v>24</v>
      </c>
      <c r="D21" s="25">
        <f>SUM(D8:D20)</f>
        <v>62682</v>
      </c>
      <c r="E21" s="25">
        <f>SUM(E8:E20)</f>
        <v>61868</v>
      </c>
      <c r="F21" s="25">
        <f>SUM(F8:F20)</f>
        <v>62245</v>
      </c>
      <c r="G21" s="25">
        <f>SUM(G8:G20)</f>
        <v>60732</v>
      </c>
      <c r="H21" s="25">
        <f>SUM(H8:H20)</f>
        <v>60831</v>
      </c>
      <c r="I21" s="9"/>
    </row>
    <row r="22" spans="1:9" ht="12.75" customHeight="1">
      <c r="A22" s="9"/>
      <c r="B22" s="30"/>
      <c r="C22" s="30"/>
      <c r="D22" s="31"/>
      <c r="E22" s="32"/>
      <c r="F22" s="1"/>
      <c r="G22" s="1"/>
      <c r="H22" s="1"/>
      <c r="I22" s="9"/>
    </row>
    <row r="23" spans="1:9" ht="46.5" customHeight="1">
      <c r="A23" s="9"/>
      <c r="B23" s="52" t="s">
        <v>49</v>
      </c>
      <c r="C23" s="52" t="s">
        <v>48</v>
      </c>
      <c r="D23" s="51"/>
      <c r="E23" s="51"/>
      <c r="F23" s="9"/>
      <c r="G23" s="9"/>
      <c r="H23" s="9"/>
      <c r="I23" s="9"/>
    </row>
    <row r="24" ht="12.75" customHeight="1" hidden="1"/>
    <row r="25" ht="12.75" customHeight="1" hidden="1"/>
    <row r="26" ht="12.75" customHeight="1" hidden="1"/>
  </sheetData>
  <sheetProtection/>
  <mergeCells count="2">
    <mergeCell ref="A1:B1"/>
    <mergeCell ref="A4:G4"/>
  </mergeCells>
  <hyperlinks>
    <hyperlink ref="A1" location="Indholdsfortegnelse!A1" display="Tilbage til indholdsfortegnelse"/>
    <hyperlink ref="A1:B1" location="'Indholdsfortegnelse (Content)'!A1" display="Tilbage til indholdsfortegnelse (Return to contents)"/>
  </hyperlinks>
  <printOptions/>
  <pageMargins left="0.7086614173228347" right="0.7086614173228347" top="1.3779527559055118" bottom="0.7480314960629921" header="0.5905511811023623" footer="0.31496062992125984"/>
  <pageSetup fitToHeight="1" fitToWidth="1" horizontalDpi="1200" verticalDpi="1200" orientation="landscape" paperSize="9" scale="83" r:id="rId2"/>
  <headerFooter>
    <oddHeader>&amp;C&amp;G</oddHeader>
  </headerFooter>
  <colBreaks count="1" manualBreakCount="1">
    <brk id="5" min="2" max="21" man="1"/>
  </col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23"/>
  <sheetViews>
    <sheetView zoomScalePageLayoutView="0" workbookViewId="0" topLeftCell="A1">
      <selection activeCell="A8" sqref="A8"/>
    </sheetView>
  </sheetViews>
  <sheetFormatPr defaultColWidth="0" defaultRowHeight="15" zeroHeight="1"/>
  <cols>
    <col min="1" max="1" width="2.7109375" style="0" customWidth="1"/>
    <col min="2" max="2" width="47.8515625" style="0" bestFit="1" customWidth="1"/>
    <col min="3" max="3" width="53.8515625" style="0" bestFit="1" customWidth="1"/>
    <col min="4" max="4" width="11.28125" style="0" customWidth="1"/>
    <col min="5" max="6" width="10.57421875" style="0" customWidth="1"/>
    <col min="7" max="7" width="10.57421875" style="91" customWidth="1"/>
    <col min="8" max="8" width="10.57421875" style="0" customWidth="1"/>
    <col min="9" max="9" width="2.7109375" style="0" customWidth="1"/>
    <col min="10" max="254" width="9.140625" style="0" hidden="1" customWidth="1"/>
    <col min="255" max="16384" width="0.13671875" style="0" hidden="1" customWidth="1"/>
  </cols>
  <sheetData>
    <row r="1" spans="1:9" ht="15" customHeight="1">
      <c r="A1" s="99" t="s">
        <v>6</v>
      </c>
      <c r="B1" s="99"/>
      <c r="C1" s="48"/>
      <c r="D1" s="1"/>
      <c r="E1" s="1"/>
      <c r="F1" s="1"/>
      <c r="G1" s="1"/>
      <c r="H1" s="1"/>
      <c r="I1" s="1"/>
    </row>
    <row r="2" spans="1:9" ht="15" customHeight="1">
      <c r="A2" s="36"/>
      <c r="B2" s="36"/>
      <c r="C2" s="37"/>
      <c r="D2" s="1"/>
      <c r="E2" s="1"/>
      <c r="F2" s="1"/>
      <c r="G2" s="1"/>
      <c r="H2" s="1"/>
      <c r="I2" s="1"/>
    </row>
    <row r="3" spans="1:9" ht="21" customHeight="1">
      <c r="A3" s="8" t="s">
        <v>4</v>
      </c>
      <c r="B3" s="8"/>
      <c r="C3" s="8"/>
      <c r="D3" s="54"/>
      <c r="E3" s="54"/>
      <c r="F3" s="54"/>
      <c r="G3" s="54"/>
      <c r="H3" s="54"/>
      <c r="I3" s="1"/>
    </row>
    <row r="4" spans="1:9" ht="21" customHeight="1">
      <c r="A4" s="100" t="s">
        <v>57</v>
      </c>
      <c r="B4" s="100"/>
      <c r="C4" s="100"/>
      <c r="D4" s="100"/>
      <c r="E4" s="1"/>
      <c r="F4" s="1"/>
      <c r="G4" s="1"/>
      <c r="H4" s="1"/>
      <c r="I4" s="1"/>
    </row>
    <row r="5" spans="1:9" ht="21" customHeight="1">
      <c r="A5" s="49"/>
      <c r="B5" s="49"/>
      <c r="C5" s="49"/>
      <c r="D5" s="49"/>
      <c r="E5" s="1"/>
      <c r="F5" s="1"/>
      <c r="G5" s="1"/>
      <c r="H5" s="1"/>
      <c r="I5" s="1"/>
    </row>
    <row r="6" spans="1:9" ht="20.25" customHeight="1">
      <c r="A6" s="14"/>
      <c r="B6" s="22"/>
      <c r="C6" s="22"/>
      <c r="D6" s="15">
        <v>2012</v>
      </c>
      <c r="E6" s="15">
        <v>2013</v>
      </c>
      <c r="F6" s="15">
        <v>2014</v>
      </c>
      <c r="G6" s="15">
        <v>2015</v>
      </c>
      <c r="H6" s="15">
        <v>2016</v>
      </c>
      <c r="I6" s="1"/>
    </row>
    <row r="7" spans="1:9" ht="20.25" customHeight="1">
      <c r="A7" s="14"/>
      <c r="B7" s="13" t="s">
        <v>40</v>
      </c>
      <c r="C7" s="13" t="s">
        <v>41</v>
      </c>
      <c r="D7" s="15"/>
      <c r="E7" s="15"/>
      <c r="F7" s="15"/>
      <c r="G7" s="15"/>
      <c r="H7" s="15"/>
      <c r="I7" s="1"/>
    </row>
    <row r="8" spans="1:9" ht="15.75" customHeight="1">
      <c r="A8" s="14"/>
      <c r="B8" s="12" t="s">
        <v>27</v>
      </c>
      <c r="C8" s="12" t="s">
        <v>15</v>
      </c>
      <c r="D8" s="23">
        <v>4261725.473</v>
      </c>
      <c r="E8" s="23">
        <v>3832804.6</v>
      </c>
      <c r="F8" s="23">
        <v>4048808.086</v>
      </c>
      <c r="G8" s="23">
        <v>3614175.228</v>
      </c>
      <c r="H8" s="23">
        <v>3799296.694</v>
      </c>
      <c r="I8" s="1"/>
    </row>
    <row r="9" spans="1:9" ht="15.75" customHeight="1">
      <c r="A9" s="14"/>
      <c r="B9" s="12" t="s">
        <v>28</v>
      </c>
      <c r="C9" s="12" t="s">
        <v>16</v>
      </c>
      <c r="D9" s="23">
        <v>3512976.373</v>
      </c>
      <c r="E9" s="23">
        <v>3565791.749</v>
      </c>
      <c r="F9" s="23">
        <v>3718334.942</v>
      </c>
      <c r="G9" s="23">
        <v>3647170.307</v>
      </c>
      <c r="H9" s="23">
        <v>3781081.403</v>
      </c>
      <c r="I9" s="1"/>
    </row>
    <row r="10" spans="1:9" ht="15.75" customHeight="1">
      <c r="A10" s="14"/>
      <c r="B10" s="12" t="s">
        <v>29</v>
      </c>
      <c r="C10" s="12" t="s">
        <v>17</v>
      </c>
      <c r="D10" s="23">
        <v>83002.01</v>
      </c>
      <c r="E10" s="23">
        <v>67222.337</v>
      </c>
      <c r="F10" s="23">
        <v>69374.369</v>
      </c>
      <c r="G10" s="23">
        <v>64873.287</v>
      </c>
      <c r="H10" s="23">
        <v>62620.814</v>
      </c>
      <c r="I10" s="1"/>
    </row>
    <row r="11" spans="1:9" ht="15.75" customHeight="1">
      <c r="A11" s="14"/>
      <c r="B11" s="29" t="s">
        <v>30</v>
      </c>
      <c r="C11" s="29" t="s">
        <v>18</v>
      </c>
      <c r="D11" s="23">
        <v>2497.373</v>
      </c>
      <c r="E11" s="23">
        <v>2730.957</v>
      </c>
      <c r="F11" s="23">
        <v>2410.805</v>
      </c>
      <c r="G11" s="23">
        <v>2590.284</v>
      </c>
      <c r="H11" s="23">
        <v>2648.3</v>
      </c>
      <c r="I11" s="1"/>
    </row>
    <row r="12" spans="1:9" ht="15">
      <c r="A12" s="14"/>
      <c r="B12" s="29" t="s">
        <v>31</v>
      </c>
      <c r="C12" s="29" t="s">
        <v>19</v>
      </c>
      <c r="D12" s="58">
        <v>723024</v>
      </c>
      <c r="E12" s="50">
        <v>834795.9533067</v>
      </c>
      <c r="F12" s="50">
        <v>769547</v>
      </c>
      <c r="G12" s="50">
        <v>843448</v>
      </c>
      <c r="H12" s="50">
        <v>894966</v>
      </c>
      <c r="I12" s="1"/>
    </row>
    <row r="13" spans="1:9" ht="15.75" customHeight="1">
      <c r="A13" s="14"/>
      <c r="B13" s="29" t="s">
        <v>32</v>
      </c>
      <c r="C13" s="29" t="s">
        <v>20</v>
      </c>
      <c r="D13" s="57">
        <v>691</v>
      </c>
      <c r="E13" s="23">
        <v>721</v>
      </c>
      <c r="F13" s="23">
        <v>567.305</v>
      </c>
      <c r="G13" s="23">
        <v>634.196</v>
      </c>
      <c r="H13" s="23">
        <v>759.451</v>
      </c>
      <c r="I13" s="1"/>
    </row>
    <row r="14" spans="1:9" ht="15.75" customHeight="1">
      <c r="A14" s="14"/>
      <c r="B14" s="29" t="s">
        <v>33</v>
      </c>
      <c r="C14" s="29" t="s">
        <v>21</v>
      </c>
      <c r="D14" s="23">
        <v>567</v>
      </c>
      <c r="E14" s="23">
        <v>1082</v>
      </c>
      <c r="F14" s="23">
        <v>1164.694</v>
      </c>
      <c r="G14" s="23">
        <v>1271.968</v>
      </c>
      <c r="H14" s="23">
        <v>1208.889</v>
      </c>
      <c r="I14" s="1"/>
    </row>
    <row r="15" spans="1:9" ht="15.75" customHeight="1">
      <c r="A15" s="14"/>
      <c r="B15" s="12" t="s">
        <v>34</v>
      </c>
      <c r="C15" s="12" t="s">
        <v>46</v>
      </c>
      <c r="D15" s="23">
        <v>177059.504</v>
      </c>
      <c r="E15" s="23">
        <v>175385.845</v>
      </c>
      <c r="F15" s="23">
        <v>205618.718</v>
      </c>
      <c r="G15" s="23">
        <v>202143.653</v>
      </c>
      <c r="H15" s="23">
        <v>18830.306</v>
      </c>
      <c r="I15" s="1"/>
    </row>
    <row r="16" spans="1:9" ht="15.75" customHeight="1">
      <c r="A16" s="14"/>
      <c r="B16" s="12" t="s">
        <v>35</v>
      </c>
      <c r="C16" s="12" t="s">
        <v>47</v>
      </c>
      <c r="D16" s="23">
        <v>1681569.937</v>
      </c>
      <c r="E16" s="23">
        <v>1756780.429</v>
      </c>
      <c r="F16" s="23">
        <v>2013189.843</v>
      </c>
      <c r="G16" s="23">
        <v>2074072.343</v>
      </c>
      <c r="H16" s="23">
        <v>2288673.822</v>
      </c>
      <c r="I16" s="1"/>
    </row>
    <row r="17" spans="1:9" ht="15.75" customHeight="1">
      <c r="A17" s="14"/>
      <c r="B17" s="12" t="s">
        <v>36</v>
      </c>
      <c r="C17" s="12" t="s">
        <v>22</v>
      </c>
      <c r="D17" s="23">
        <v>565033.462</v>
      </c>
      <c r="E17" s="23">
        <v>585231.831</v>
      </c>
      <c r="F17" s="23">
        <v>646091.322</v>
      </c>
      <c r="G17" s="23">
        <v>671569.532</v>
      </c>
      <c r="H17" s="23">
        <v>691891.931</v>
      </c>
      <c r="I17" s="1"/>
    </row>
    <row r="18" spans="1:9" ht="15.75" customHeight="1">
      <c r="A18" s="17"/>
      <c r="B18" s="12" t="s">
        <v>37</v>
      </c>
      <c r="C18" s="12" t="s">
        <v>23</v>
      </c>
      <c r="D18" s="23">
        <v>57380.757</v>
      </c>
      <c r="E18" s="23">
        <v>52661.395</v>
      </c>
      <c r="F18" s="23">
        <v>59432.98</v>
      </c>
      <c r="G18" s="23">
        <v>59820.911</v>
      </c>
      <c r="H18" s="23">
        <v>59133.06</v>
      </c>
      <c r="I18" s="1"/>
    </row>
    <row r="19" spans="1:9" ht="15.75" customHeight="1">
      <c r="A19" s="17"/>
      <c r="B19" s="73" t="s">
        <v>50</v>
      </c>
      <c r="C19" s="73" t="s">
        <v>51</v>
      </c>
      <c r="D19" s="23">
        <v>860242.265</v>
      </c>
      <c r="E19" s="23">
        <v>745323.917</v>
      </c>
      <c r="F19" s="23">
        <v>877317.8269999999</v>
      </c>
      <c r="G19" s="23">
        <v>834806.788</v>
      </c>
      <c r="H19" s="23">
        <v>920105.448</v>
      </c>
      <c r="I19" s="1"/>
    </row>
    <row r="20" spans="1:9" s="91" customFormat="1" ht="15.75" customHeight="1">
      <c r="A20" s="17"/>
      <c r="B20" s="73" t="s">
        <v>53</v>
      </c>
      <c r="C20" s="12" t="s">
        <v>52</v>
      </c>
      <c r="D20" s="23" t="s">
        <v>60</v>
      </c>
      <c r="E20" s="23" t="s">
        <v>60</v>
      </c>
      <c r="F20" s="23">
        <v>420.703</v>
      </c>
      <c r="G20" s="23">
        <v>680.046</v>
      </c>
      <c r="H20" s="23">
        <v>820.33</v>
      </c>
      <c r="I20" s="1"/>
    </row>
    <row r="21" spans="1:9" ht="17.25" customHeight="1">
      <c r="A21" s="9"/>
      <c r="B21" s="24" t="s">
        <v>25</v>
      </c>
      <c r="C21" s="24" t="s">
        <v>24</v>
      </c>
      <c r="D21" s="27">
        <f>SUM(D8:D19)</f>
        <v>11925769.154000001</v>
      </c>
      <c r="E21" s="27">
        <f>SUM(E8:E19)</f>
        <v>11620532.0133067</v>
      </c>
      <c r="F21" s="27">
        <f>SUM(F8:F20)</f>
        <v>12412278.594</v>
      </c>
      <c r="G21" s="27">
        <f>SUM(G8:G20)</f>
        <v>12017256.543000001</v>
      </c>
      <c r="H21" s="27">
        <f>SUM(H8:H20)</f>
        <v>12522036.448</v>
      </c>
      <c r="I21" s="1"/>
    </row>
    <row r="22" spans="1:9" ht="15">
      <c r="A22" s="9"/>
      <c r="B22" s="30"/>
      <c r="C22" s="30"/>
      <c r="D22" s="32"/>
      <c r="E22" s="32"/>
      <c r="F22" s="32"/>
      <c r="G22" s="32"/>
      <c r="H22" s="32"/>
      <c r="I22" s="1"/>
    </row>
    <row r="23" spans="1:9" ht="46.5" customHeight="1">
      <c r="A23" s="9"/>
      <c r="B23" s="52" t="s">
        <v>49</v>
      </c>
      <c r="C23" s="52" t="s">
        <v>48</v>
      </c>
      <c r="D23" s="52"/>
      <c r="E23" s="57"/>
      <c r="F23" s="1"/>
      <c r="G23" s="1"/>
      <c r="H23" s="1"/>
      <c r="I23" s="1"/>
    </row>
    <row r="24" ht="15" hidden="1"/>
  </sheetData>
  <sheetProtection/>
  <mergeCells count="2">
    <mergeCell ref="A1:B1"/>
    <mergeCell ref="A4:D4"/>
  </mergeCells>
  <hyperlinks>
    <hyperlink ref="A1" location="Indholdsfortegnelse!A1" display="Tilbage til indholdsfortegnelse"/>
    <hyperlink ref="A1:B1" location="'Indholdsfortegnelse (Content)'!A1" display="Tilbage til indholdsfortegnelse (Return to contents)"/>
  </hyperlinks>
  <printOptions/>
  <pageMargins left="0.7086614173228347" right="0.7086614173228347" top="1.3779527559055118" bottom="0.7480314960629921" header="0.5905511811023623" footer="0.31496062992125984"/>
  <pageSetup fitToHeight="1" fitToWidth="1" horizontalDpi="1200" verticalDpi="1200" orientation="landscape" paperSize="9" scale="83" r:id="rId2"/>
  <headerFooter>
    <oddHeader>&amp;C&amp;G</oddHeader>
  </headerFooter>
  <colBreaks count="1" manualBreakCount="1">
    <brk id="5" max="65535" man="1"/>
  </col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U23"/>
  <sheetViews>
    <sheetView zoomScalePageLayoutView="0" workbookViewId="0" topLeftCell="A1">
      <selection activeCell="A1" sqref="A1:B1"/>
    </sheetView>
  </sheetViews>
  <sheetFormatPr defaultColWidth="0" defaultRowHeight="12.75" customHeight="1" zeroHeight="1"/>
  <cols>
    <col min="1" max="1" width="2.7109375" style="43" customWidth="1"/>
    <col min="2" max="2" width="47.8515625" style="43" bestFit="1" customWidth="1"/>
    <col min="3" max="3" width="53.8515625" style="43" bestFit="1" customWidth="1"/>
    <col min="4" max="4" width="11.28125" style="43" customWidth="1"/>
    <col min="5" max="8" width="11.140625" style="43" customWidth="1"/>
    <col min="9" max="9" width="3.140625" style="1" customWidth="1"/>
    <col min="10" max="11" width="0" style="43" hidden="1" customWidth="1"/>
    <col min="12" max="16384" width="9.140625" style="43" hidden="1" customWidth="1"/>
  </cols>
  <sheetData>
    <row r="1" spans="1:8" ht="15" customHeight="1">
      <c r="A1" s="99" t="s">
        <v>6</v>
      </c>
      <c r="B1" s="99"/>
      <c r="C1" s="48"/>
      <c r="D1" s="1"/>
      <c r="E1" s="1"/>
      <c r="F1" s="1"/>
      <c r="G1" s="1"/>
      <c r="H1" s="1"/>
    </row>
    <row r="2" spans="1:8" ht="15" customHeight="1">
      <c r="A2" s="35"/>
      <c r="B2" s="35"/>
      <c r="C2" s="48"/>
      <c r="D2" s="1"/>
      <c r="E2" s="1"/>
      <c r="F2" s="1"/>
      <c r="G2" s="1"/>
      <c r="H2" s="1"/>
    </row>
    <row r="3" spans="1:8" ht="21" customHeight="1">
      <c r="A3" s="8" t="s">
        <v>5</v>
      </c>
      <c r="B3" s="8"/>
      <c r="C3" s="8"/>
      <c r="D3" s="9"/>
      <c r="E3" s="1"/>
      <c r="F3" s="1"/>
      <c r="G3" s="1"/>
      <c r="H3" s="1"/>
    </row>
    <row r="4" spans="1:8" ht="21" customHeight="1">
      <c r="A4" s="100" t="s">
        <v>58</v>
      </c>
      <c r="B4" s="100"/>
      <c r="C4" s="100"/>
      <c r="D4" s="11"/>
      <c r="E4" s="1"/>
      <c r="F4" s="1"/>
      <c r="G4" s="1"/>
      <c r="H4" s="1"/>
    </row>
    <row r="5" spans="1:8" ht="21" customHeight="1">
      <c r="A5" s="11"/>
      <c r="B5" s="11"/>
      <c r="C5" s="49"/>
      <c r="D5" s="11"/>
      <c r="E5" s="1"/>
      <c r="F5" s="1"/>
      <c r="G5" s="1"/>
      <c r="H5" s="1"/>
    </row>
    <row r="6" spans="1:9" s="44" customFormat="1" ht="20.25" customHeight="1">
      <c r="A6" s="14"/>
      <c r="B6" s="22"/>
      <c r="C6" s="22"/>
      <c r="D6" s="15">
        <v>2012</v>
      </c>
      <c r="E6" s="15">
        <v>2013</v>
      </c>
      <c r="F6" s="15">
        <v>2014</v>
      </c>
      <c r="G6" s="15">
        <v>2015</v>
      </c>
      <c r="H6" s="15">
        <v>2016</v>
      </c>
      <c r="I6" s="16"/>
    </row>
    <row r="7" spans="1:9" s="44" customFormat="1" ht="20.25" customHeight="1">
      <c r="A7" s="14"/>
      <c r="B7" s="13" t="s">
        <v>42</v>
      </c>
      <c r="C7" s="13" t="s">
        <v>43</v>
      </c>
      <c r="D7" s="15"/>
      <c r="E7" s="15"/>
      <c r="F7" s="15"/>
      <c r="G7" s="15"/>
      <c r="H7" s="15"/>
      <c r="I7" s="16"/>
    </row>
    <row r="8" spans="1:9" s="44" customFormat="1" ht="15.75" customHeight="1">
      <c r="A8" s="14"/>
      <c r="B8" s="12" t="s">
        <v>27</v>
      </c>
      <c r="C8" s="12" t="s">
        <v>15</v>
      </c>
      <c r="D8" s="40">
        <v>274467.35</v>
      </c>
      <c r="E8" s="40">
        <v>286228.206</v>
      </c>
      <c r="F8" s="40">
        <v>309668.343</v>
      </c>
      <c r="G8" s="40">
        <v>325157.391</v>
      </c>
      <c r="H8" s="40">
        <v>337005.038</v>
      </c>
      <c r="I8" s="16"/>
    </row>
    <row r="9" spans="1:9" s="44" customFormat="1" ht="15.75" customHeight="1">
      <c r="A9" s="14"/>
      <c r="B9" s="12" t="s">
        <v>28</v>
      </c>
      <c r="C9" s="12" t="s">
        <v>16</v>
      </c>
      <c r="D9" s="40">
        <v>158140.185</v>
      </c>
      <c r="E9" s="40">
        <v>162520.968</v>
      </c>
      <c r="F9" s="40">
        <v>168483.093</v>
      </c>
      <c r="G9" s="40">
        <v>180803.54</v>
      </c>
      <c r="H9" s="40">
        <v>191416.223</v>
      </c>
      <c r="I9" s="16"/>
    </row>
    <row r="10" spans="1:9" s="44" customFormat="1" ht="15.75" customHeight="1">
      <c r="A10" s="14"/>
      <c r="B10" s="12" t="s">
        <v>29</v>
      </c>
      <c r="C10" s="12" t="s">
        <v>17</v>
      </c>
      <c r="D10" s="40">
        <v>9772.917</v>
      </c>
      <c r="E10" s="40">
        <v>9982.788</v>
      </c>
      <c r="F10" s="40">
        <v>11145.638</v>
      </c>
      <c r="G10" s="40">
        <v>10377.559</v>
      </c>
      <c r="H10" s="40">
        <v>9164.197</v>
      </c>
      <c r="I10" s="16"/>
    </row>
    <row r="11" spans="1:9" s="44" customFormat="1" ht="15.75" customHeight="1">
      <c r="A11" s="14"/>
      <c r="B11" s="29" t="s">
        <v>30</v>
      </c>
      <c r="C11" s="29" t="s">
        <v>18</v>
      </c>
      <c r="D11" s="40">
        <v>1516.755</v>
      </c>
      <c r="E11" s="40">
        <v>1922.13</v>
      </c>
      <c r="F11" s="40">
        <v>1613.11</v>
      </c>
      <c r="G11" s="40">
        <v>1694.96</v>
      </c>
      <c r="H11" s="40">
        <v>1728.015</v>
      </c>
      <c r="I11" s="16"/>
    </row>
    <row r="12" spans="1:9" s="44" customFormat="1" ht="15">
      <c r="A12" s="14"/>
      <c r="B12" s="29" t="s">
        <v>31</v>
      </c>
      <c r="C12" s="29" t="s">
        <v>19</v>
      </c>
      <c r="D12" s="18" t="s">
        <v>60</v>
      </c>
      <c r="E12" s="18" t="s">
        <v>60</v>
      </c>
      <c r="F12" s="18" t="s">
        <v>60</v>
      </c>
      <c r="G12" s="18" t="s">
        <v>60</v>
      </c>
      <c r="H12" s="18" t="s">
        <v>60</v>
      </c>
      <c r="I12" s="16"/>
    </row>
    <row r="13" spans="1:9" s="44" customFormat="1" ht="15.75" customHeight="1">
      <c r="A13" s="14"/>
      <c r="B13" s="29" t="s">
        <v>32</v>
      </c>
      <c r="C13" s="29" t="s">
        <v>20</v>
      </c>
      <c r="D13" s="40">
        <v>530.392</v>
      </c>
      <c r="E13" s="40">
        <v>546</v>
      </c>
      <c r="F13" s="40">
        <v>485.484</v>
      </c>
      <c r="G13" s="40">
        <v>579.243</v>
      </c>
      <c r="H13" s="40">
        <v>747.116</v>
      </c>
      <c r="I13" s="16"/>
    </row>
    <row r="14" spans="1:9" s="44" customFormat="1" ht="15.75" customHeight="1">
      <c r="A14" s="14"/>
      <c r="B14" s="29" t="s">
        <v>33</v>
      </c>
      <c r="C14" s="29" t="s">
        <v>21</v>
      </c>
      <c r="D14" s="40">
        <v>441.825</v>
      </c>
      <c r="E14" s="40">
        <v>516</v>
      </c>
      <c r="F14" s="40">
        <v>862.934</v>
      </c>
      <c r="G14" s="40">
        <v>1048.347</v>
      </c>
      <c r="H14" s="40">
        <v>925.731</v>
      </c>
      <c r="I14" s="16"/>
    </row>
    <row r="15" spans="1:9" s="44" customFormat="1" ht="15.75" customHeight="1">
      <c r="A15" s="14"/>
      <c r="B15" s="12" t="s">
        <v>34</v>
      </c>
      <c r="C15" s="12" t="s">
        <v>46</v>
      </c>
      <c r="D15" s="40">
        <v>68545.077</v>
      </c>
      <c r="E15" s="40">
        <v>68942.253</v>
      </c>
      <c r="F15" s="40">
        <v>80374.164</v>
      </c>
      <c r="G15" s="40">
        <v>74633.96</v>
      </c>
      <c r="H15" s="40">
        <v>9080.251</v>
      </c>
      <c r="I15" s="16"/>
    </row>
    <row r="16" spans="1:9" s="44" customFormat="1" ht="15.75" customHeight="1">
      <c r="A16" s="14"/>
      <c r="B16" s="12" t="s">
        <v>35</v>
      </c>
      <c r="C16" s="12" t="s">
        <v>47</v>
      </c>
      <c r="D16" s="40">
        <v>62670.812</v>
      </c>
      <c r="E16" s="40">
        <v>58067.959</v>
      </c>
      <c r="F16" s="40">
        <v>61121.488</v>
      </c>
      <c r="G16" s="40">
        <v>59116.188</v>
      </c>
      <c r="H16" s="40">
        <v>55811.186</v>
      </c>
      <c r="I16" s="16"/>
    </row>
    <row r="17" spans="1:9" s="44" customFormat="1" ht="15.75" customHeight="1">
      <c r="A17" s="14"/>
      <c r="B17" s="12" t="s">
        <v>36</v>
      </c>
      <c r="C17" s="12" t="s">
        <v>22</v>
      </c>
      <c r="D17" s="40">
        <v>73796.861</v>
      </c>
      <c r="E17" s="40">
        <v>78622.282</v>
      </c>
      <c r="F17" s="40">
        <v>85360.9</v>
      </c>
      <c r="G17" s="40">
        <v>87921.656</v>
      </c>
      <c r="H17" s="40">
        <v>91635.847</v>
      </c>
      <c r="I17" s="16"/>
    </row>
    <row r="18" spans="1:9" s="44" customFormat="1" ht="15.75" customHeight="1">
      <c r="A18" s="17"/>
      <c r="B18" s="12" t="s">
        <v>37</v>
      </c>
      <c r="C18" s="12" t="s">
        <v>23</v>
      </c>
      <c r="D18" s="40">
        <v>6342.398</v>
      </c>
      <c r="E18" s="40">
        <v>5836.752</v>
      </c>
      <c r="F18" s="40">
        <v>4890.033</v>
      </c>
      <c r="G18" s="40">
        <v>5541.889</v>
      </c>
      <c r="H18" s="40">
        <v>7283.996</v>
      </c>
      <c r="I18" s="16"/>
    </row>
    <row r="19" spans="1:9" s="44" customFormat="1" ht="15.75" customHeight="1">
      <c r="A19" s="17"/>
      <c r="B19" s="73" t="s">
        <v>50</v>
      </c>
      <c r="C19" s="73" t="s">
        <v>51</v>
      </c>
      <c r="D19" s="18" t="s">
        <v>60</v>
      </c>
      <c r="E19" s="18" t="s">
        <v>60</v>
      </c>
      <c r="F19" s="18" t="s">
        <v>60</v>
      </c>
      <c r="G19" s="18" t="s">
        <v>60</v>
      </c>
      <c r="H19" s="40">
        <v>154.525</v>
      </c>
      <c r="I19" s="16"/>
    </row>
    <row r="20" spans="1:9" s="44" customFormat="1" ht="15.75" customHeight="1">
      <c r="A20" s="17"/>
      <c r="B20" s="73" t="s">
        <v>53</v>
      </c>
      <c r="C20" s="12" t="s">
        <v>52</v>
      </c>
      <c r="D20" s="18" t="s">
        <v>60</v>
      </c>
      <c r="E20" s="18" t="s">
        <v>60</v>
      </c>
      <c r="F20" s="40">
        <v>237.767</v>
      </c>
      <c r="G20" s="40">
        <v>425.91</v>
      </c>
      <c r="H20" s="40">
        <v>608.288</v>
      </c>
      <c r="I20" s="16"/>
    </row>
    <row r="21" spans="1:255" s="47" customFormat="1" ht="15.75" customHeight="1">
      <c r="A21" s="26"/>
      <c r="B21" s="24" t="s">
        <v>25</v>
      </c>
      <c r="C21" s="24" t="s">
        <v>24</v>
      </c>
      <c r="D21" s="27">
        <f>SUM(D8:D19)</f>
        <v>656224.572</v>
      </c>
      <c r="E21" s="27">
        <f>SUM(E8:E19)</f>
        <v>673185.338</v>
      </c>
      <c r="F21" s="27">
        <f>SUM(F8:F20)</f>
        <v>724242.954</v>
      </c>
      <c r="G21" s="27">
        <f>SUM(G8:G20)</f>
        <v>747300.6429999999</v>
      </c>
      <c r="H21" s="27">
        <f>SUM(H8:H20)</f>
        <v>705560.4130000001</v>
      </c>
      <c r="I21" s="16"/>
      <c r="J21" s="27">
        <f aca="true" t="shared" si="0" ref="J21:BS21">SUM(J8:J20)</f>
        <v>0</v>
      </c>
      <c r="K21" s="27">
        <f t="shared" si="0"/>
        <v>0</v>
      </c>
      <c r="L21" s="27">
        <f t="shared" si="0"/>
        <v>0</v>
      </c>
      <c r="M21" s="27">
        <f t="shared" si="0"/>
        <v>0</v>
      </c>
      <c r="N21" s="27">
        <f t="shared" si="0"/>
        <v>0</v>
      </c>
      <c r="O21" s="27">
        <f t="shared" si="0"/>
        <v>0</v>
      </c>
      <c r="P21" s="27">
        <f t="shared" si="0"/>
        <v>0</v>
      </c>
      <c r="Q21" s="27">
        <f t="shared" si="0"/>
        <v>0</v>
      </c>
      <c r="R21" s="27">
        <f t="shared" si="0"/>
        <v>0</v>
      </c>
      <c r="S21" s="27">
        <f t="shared" si="0"/>
        <v>0</v>
      </c>
      <c r="T21" s="27">
        <f t="shared" si="0"/>
        <v>0</v>
      </c>
      <c r="U21" s="27">
        <f t="shared" si="0"/>
        <v>0</v>
      </c>
      <c r="V21" s="27">
        <f t="shared" si="0"/>
        <v>0</v>
      </c>
      <c r="W21" s="27">
        <f t="shared" si="0"/>
        <v>0</v>
      </c>
      <c r="X21" s="27">
        <f t="shared" si="0"/>
        <v>0</v>
      </c>
      <c r="Y21" s="27">
        <f t="shared" si="0"/>
        <v>0</v>
      </c>
      <c r="Z21" s="27">
        <f t="shared" si="0"/>
        <v>0</v>
      </c>
      <c r="AA21" s="27">
        <f t="shared" si="0"/>
        <v>0</v>
      </c>
      <c r="AB21" s="27">
        <f t="shared" si="0"/>
        <v>0</v>
      </c>
      <c r="AC21" s="27">
        <f t="shared" si="0"/>
        <v>0</v>
      </c>
      <c r="AD21" s="27">
        <f t="shared" si="0"/>
        <v>0</v>
      </c>
      <c r="AE21" s="27">
        <f t="shared" si="0"/>
        <v>0</v>
      </c>
      <c r="AF21" s="27">
        <f t="shared" si="0"/>
        <v>0</v>
      </c>
      <c r="AG21" s="27">
        <f t="shared" si="0"/>
        <v>0</v>
      </c>
      <c r="AH21" s="27">
        <f t="shared" si="0"/>
        <v>0</v>
      </c>
      <c r="AI21" s="27">
        <f t="shared" si="0"/>
        <v>0</v>
      </c>
      <c r="AJ21" s="27">
        <f t="shared" si="0"/>
        <v>0</v>
      </c>
      <c r="AK21" s="27">
        <f t="shared" si="0"/>
        <v>0</v>
      </c>
      <c r="AL21" s="27">
        <f t="shared" si="0"/>
        <v>0</v>
      </c>
      <c r="AM21" s="27">
        <f t="shared" si="0"/>
        <v>0</v>
      </c>
      <c r="AN21" s="27">
        <f t="shared" si="0"/>
        <v>0</v>
      </c>
      <c r="AO21" s="27">
        <f t="shared" si="0"/>
        <v>0</v>
      </c>
      <c r="AP21" s="27">
        <f t="shared" si="0"/>
        <v>0</v>
      </c>
      <c r="AQ21" s="27">
        <f t="shared" si="0"/>
        <v>0</v>
      </c>
      <c r="AR21" s="27">
        <f t="shared" si="0"/>
        <v>0</v>
      </c>
      <c r="AS21" s="27">
        <f t="shared" si="0"/>
        <v>0</v>
      </c>
      <c r="AT21" s="27">
        <f t="shared" si="0"/>
        <v>0</v>
      </c>
      <c r="AU21" s="27">
        <f t="shared" si="0"/>
        <v>0</v>
      </c>
      <c r="AV21" s="27">
        <f t="shared" si="0"/>
        <v>0</v>
      </c>
      <c r="AW21" s="27">
        <f t="shared" si="0"/>
        <v>0</v>
      </c>
      <c r="AX21" s="27">
        <f t="shared" si="0"/>
        <v>0</v>
      </c>
      <c r="AY21" s="27">
        <f t="shared" si="0"/>
        <v>0</v>
      </c>
      <c r="AZ21" s="27">
        <f t="shared" si="0"/>
        <v>0</v>
      </c>
      <c r="BA21" s="27">
        <f t="shared" si="0"/>
        <v>0</v>
      </c>
      <c r="BB21" s="27">
        <f t="shared" si="0"/>
        <v>0</v>
      </c>
      <c r="BC21" s="27">
        <f t="shared" si="0"/>
        <v>0</v>
      </c>
      <c r="BD21" s="27">
        <f t="shared" si="0"/>
        <v>0</v>
      </c>
      <c r="BE21" s="27">
        <f t="shared" si="0"/>
        <v>0</v>
      </c>
      <c r="BF21" s="27">
        <f t="shared" si="0"/>
        <v>0</v>
      </c>
      <c r="BG21" s="27">
        <f t="shared" si="0"/>
        <v>0</v>
      </c>
      <c r="BH21" s="27">
        <f t="shared" si="0"/>
        <v>0</v>
      </c>
      <c r="BI21" s="27">
        <f t="shared" si="0"/>
        <v>0</v>
      </c>
      <c r="BJ21" s="27">
        <f t="shared" si="0"/>
        <v>0</v>
      </c>
      <c r="BK21" s="27">
        <f t="shared" si="0"/>
        <v>0</v>
      </c>
      <c r="BL21" s="27">
        <f t="shared" si="0"/>
        <v>0</v>
      </c>
      <c r="BM21" s="27">
        <f t="shared" si="0"/>
        <v>0</v>
      </c>
      <c r="BN21" s="27">
        <f t="shared" si="0"/>
        <v>0</v>
      </c>
      <c r="BO21" s="27">
        <f t="shared" si="0"/>
        <v>0</v>
      </c>
      <c r="BP21" s="27">
        <f t="shared" si="0"/>
        <v>0</v>
      </c>
      <c r="BQ21" s="27">
        <f t="shared" si="0"/>
        <v>0</v>
      </c>
      <c r="BR21" s="27">
        <f t="shared" si="0"/>
        <v>0</v>
      </c>
      <c r="BS21" s="27">
        <f t="shared" si="0"/>
        <v>0</v>
      </c>
      <c r="BT21" s="27">
        <f aca="true" t="shared" si="1" ref="BT21:EE21">SUM(BT8:BT20)</f>
        <v>0</v>
      </c>
      <c r="BU21" s="27">
        <f t="shared" si="1"/>
        <v>0</v>
      </c>
      <c r="BV21" s="27">
        <f t="shared" si="1"/>
        <v>0</v>
      </c>
      <c r="BW21" s="27">
        <f t="shared" si="1"/>
        <v>0</v>
      </c>
      <c r="BX21" s="27">
        <f t="shared" si="1"/>
        <v>0</v>
      </c>
      <c r="BY21" s="27">
        <f t="shared" si="1"/>
        <v>0</v>
      </c>
      <c r="BZ21" s="27">
        <f t="shared" si="1"/>
        <v>0</v>
      </c>
      <c r="CA21" s="27">
        <f t="shared" si="1"/>
        <v>0</v>
      </c>
      <c r="CB21" s="27">
        <f t="shared" si="1"/>
        <v>0</v>
      </c>
      <c r="CC21" s="27">
        <f t="shared" si="1"/>
        <v>0</v>
      </c>
      <c r="CD21" s="27">
        <f t="shared" si="1"/>
        <v>0</v>
      </c>
      <c r="CE21" s="27">
        <f t="shared" si="1"/>
        <v>0</v>
      </c>
      <c r="CF21" s="27">
        <f t="shared" si="1"/>
        <v>0</v>
      </c>
      <c r="CG21" s="27">
        <f t="shared" si="1"/>
        <v>0</v>
      </c>
      <c r="CH21" s="27">
        <f t="shared" si="1"/>
        <v>0</v>
      </c>
      <c r="CI21" s="27">
        <f t="shared" si="1"/>
        <v>0</v>
      </c>
      <c r="CJ21" s="27">
        <f t="shared" si="1"/>
        <v>0</v>
      </c>
      <c r="CK21" s="27">
        <f t="shared" si="1"/>
        <v>0</v>
      </c>
      <c r="CL21" s="27">
        <f t="shared" si="1"/>
        <v>0</v>
      </c>
      <c r="CM21" s="27">
        <f t="shared" si="1"/>
        <v>0</v>
      </c>
      <c r="CN21" s="27">
        <f t="shared" si="1"/>
        <v>0</v>
      </c>
      <c r="CO21" s="27">
        <f t="shared" si="1"/>
        <v>0</v>
      </c>
      <c r="CP21" s="27">
        <f t="shared" si="1"/>
        <v>0</v>
      </c>
      <c r="CQ21" s="27">
        <f t="shared" si="1"/>
        <v>0</v>
      </c>
      <c r="CR21" s="27">
        <f t="shared" si="1"/>
        <v>0</v>
      </c>
      <c r="CS21" s="27">
        <f t="shared" si="1"/>
        <v>0</v>
      </c>
      <c r="CT21" s="27">
        <f t="shared" si="1"/>
        <v>0</v>
      </c>
      <c r="CU21" s="27">
        <f t="shared" si="1"/>
        <v>0</v>
      </c>
      <c r="CV21" s="27">
        <f t="shared" si="1"/>
        <v>0</v>
      </c>
      <c r="CW21" s="27">
        <f t="shared" si="1"/>
        <v>0</v>
      </c>
      <c r="CX21" s="27">
        <f t="shared" si="1"/>
        <v>0</v>
      </c>
      <c r="CY21" s="27">
        <f t="shared" si="1"/>
        <v>0</v>
      </c>
      <c r="CZ21" s="27">
        <f t="shared" si="1"/>
        <v>0</v>
      </c>
      <c r="DA21" s="27">
        <f t="shared" si="1"/>
        <v>0</v>
      </c>
      <c r="DB21" s="27">
        <f t="shared" si="1"/>
        <v>0</v>
      </c>
      <c r="DC21" s="27">
        <f t="shared" si="1"/>
        <v>0</v>
      </c>
      <c r="DD21" s="27">
        <f t="shared" si="1"/>
        <v>0</v>
      </c>
      <c r="DE21" s="27">
        <f t="shared" si="1"/>
        <v>0</v>
      </c>
      <c r="DF21" s="27">
        <f t="shared" si="1"/>
        <v>0</v>
      </c>
      <c r="DG21" s="27">
        <f t="shared" si="1"/>
        <v>0</v>
      </c>
      <c r="DH21" s="27">
        <f t="shared" si="1"/>
        <v>0</v>
      </c>
      <c r="DI21" s="27">
        <f t="shared" si="1"/>
        <v>0</v>
      </c>
      <c r="DJ21" s="27">
        <f t="shared" si="1"/>
        <v>0</v>
      </c>
      <c r="DK21" s="27">
        <f t="shared" si="1"/>
        <v>0</v>
      </c>
      <c r="DL21" s="27">
        <f t="shared" si="1"/>
        <v>0</v>
      </c>
      <c r="DM21" s="27">
        <f t="shared" si="1"/>
        <v>0</v>
      </c>
      <c r="DN21" s="27">
        <f t="shared" si="1"/>
        <v>0</v>
      </c>
      <c r="DO21" s="27">
        <f t="shared" si="1"/>
        <v>0</v>
      </c>
      <c r="DP21" s="27">
        <f t="shared" si="1"/>
        <v>0</v>
      </c>
      <c r="DQ21" s="27">
        <f t="shared" si="1"/>
        <v>0</v>
      </c>
      <c r="DR21" s="27">
        <f t="shared" si="1"/>
        <v>0</v>
      </c>
      <c r="DS21" s="27">
        <f t="shared" si="1"/>
        <v>0</v>
      </c>
      <c r="DT21" s="27">
        <f t="shared" si="1"/>
        <v>0</v>
      </c>
      <c r="DU21" s="27">
        <f t="shared" si="1"/>
        <v>0</v>
      </c>
      <c r="DV21" s="27">
        <f t="shared" si="1"/>
        <v>0</v>
      </c>
      <c r="DW21" s="27">
        <f t="shared" si="1"/>
        <v>0</v>
      </c>
      <c r="DX21" s="27">
        <f t="shared" si="1"/>
        <v>0</v>
      </c>
      <c r="DY21" s="27">
        <f t="shared" si="1"/>
        <v>0</v>
      </c>
      <c r="DZ21" s="27">
        <f t="shared" si="1"/>
        <v>0</v>
      </c>
      <c r="EA21" s="27">
        <f t="shared" si="1"/>
        <v>0</v>
      </c>
      <c r="EB21" s="27">
        <f t="shared" si="1"/>
        <v>0</v>
      </c>
      <c r="EC21" s="27">
        <f t="shared" si="1"/>
        <v>0</v>
      </c>
      <c r="ED21" s="27">
        <f t="shared" si="1"/>
        <v>0</v>
      </c>
      <c r="EE21" s="27">
        <f t="shared" si="1"/>
        <v>0</v>
      </c>
      <c r="EF21" s="27">
        <f aca="true" t="shared" si="2" ref="EF21:GQ21">SUM(EF8:EF20)</f>
        <v>0</v>
      </c>
      <c r="EG21" s="27">
        <f t="shared" si="2"/>
        <v>0</v>
      </c>
      <c r="EH21" s="27">
        <f t="shared" si="2"/>
        <v>0</v>
      </c>
      <c r="EI21" s="27">
        <f t="shared" si="2"/>
        <v>0</v>
      </c>
      <c r="EJ21" s="27">
        <f t="shared" si="2"/>
        <v>0</v>
      </c>
      <c r="EK21" s="27">
        <f t="shared" si="2"/>
        <v>0</v>
      </c>
      <c r="EL21" s="27">
        <f t="shared" si="2"/>
        <v>0</v>
      </c>
      <c r="EM21" s="27">
        <f t="shared" si="2"/>
        <v>0</v>
      </c>
      <c r="EN21" s="27">
        <f t="shared" si="2"/>
        <v>0</v>
      </c>
      <c r="EO21" s="27">
        <f t="shared" si="2"/>
        <v>0</v>
      </c>
      <c r="EP21" s="27">
        <f t="shared" si="2"/>
        <v>0</v>
      </c>
      <c r="EQ21" s="27">
        <f t="shared" si="2"/>
        <v>0</v>
      </c>
      <c r="ER21" s="27">
        <f t="shared" si="2"/>
        <v>0</v>
      </c>
      <c r="ES21" s="27">
        <f t="shared" si="2"/>
        <v>0</v>
      </c>
      <c r="ET21" s="27">
        <f t="shared" si="2"/>
        <v>0</v>
      </c>
      <c r="EU21" s="27">
        <f t="shared" si="2"/>
        <v>0</v>
      </c>
      <c r="EV21" s="27">
        <f t="shared" si="2"/>
        <v>0</v>
      </c>
      <c r="EW21" s="27">
        <f t="shared" si="2"/>
        <v>0</v>
      </c>
      <c r="EX21" s="27">
        <f t="shared" si="2"/>
        <v>0</v>
      </c>
      <c r="EY21" s="27">
        <f t="shared" si="2"/>
        <v>0</v>
      </c>
      <c r="EZ21" s="27">
        <f t="shared" si="2"/>
        <v>0</v>
      </c>
      <c r="FA21" s="27">
        <f t="shared" si="2"/>
        <v>0</v>
      </c>
      <c r="FB21" s="27">
        <f t="shared" si="2"/>
        <v>0</v>
      </c>
      <c r="FC21" s="27">
        <f t="shared" si="2"/>
        <v>0</v>
      </c>
      <c r="FD21" s="27">
        <f t="shared" si="2"/>
        <v>0</v>
      </c>
      <c r="FE21" s="27">
        <f t="shared" si="2"/>
        <v>0</v>
      </c>
      <c r="FF21" s="27">
        <f t="shared" si="2"/>
        <v>0</v>
      </c>
      <c r="FG21" s="27">
        <f t="shared" si="2"/>
        <v>0</v>
      </c>
      <c r="FH21" s="27">
        <f t="shared" si="2"/>
        <v>0</v>
      </c>
      <c r="FI21" s="27">
        <f t="shared" si="2"/>
        <v>0</v>
      </c>
      <c r="FJ21" s="27">
        <f t="shared" si="2"/>
        <v>0</v>
      </c>
      <c r="FK21" s="27">
        <f t="shared" si="2"/>
        <v>0</v>
      </c>
      <c r="FL21" s="27">
        <f t="shared" si="2"/>
        <v>0</v>
      </c>
      <c r="FM21" s="27">
        <f t="shared" si="2"/>
        <v>0</v>
      </c>
      <c r="FN21" s="27">
        <f t="shared" si="2"/>
        <v>0</v>
      </c>
      <c r="FO21" s="27">
        <f t="shared" si="2"/>
        <v>0</v>
      </c>
      <c r="FP21" s="27">
        <f t="shared" si="2"/>
        <v>0</v>
      </c>
      <c r="FQ21" s="27">
        <f t="shared" si="2"/>
        <v>0</v>
      </c>
      <c r="FR21" s="27">
        <f t="shared" si="2"/>
        <v>0</v>
      </c>
      <c r="FS21" s="27">
        <f t="shared" si="2"/>
        <v>0</v>
      </c>
      <c r="FT21" s="27">
        <f t="shared" si="2"/>
        <v>0</v>
      </c>
      <c r="FU21" s="27">
        <f t="shared" si="2"/>
        <v>0</v>
      </c>
      <c r="FV21" s="27">
        <f t="shared" si="2"/>
        <v>0</v>
      </c>
      <c r="FW21" s="27">
        <f t="shared" si="2"/>
        <v>0</v>
      </c>
      <c r="FX21" s="27">
        <f t="shared" si="2"/>
        <v>0</v>
      </c>
      <c r="FY21" s="27">
        <f t="shared" si="2"/>
        <v>0</v>
      </c>
      <c r="FZ21" s="27">
        <f t="shared" si="2"/>
        <v>0</v>
      </c>
      <c r="GA21" s="27">
        <f t="shared" si="2"/>
        <v>0</v>
      </c>
      <c r="GB21" s="27">
        <f t="shared" si="2"/>
        <v>0</v>
      </c>
      <c r="GC21" s="27">
        <f t="shared" si="2"/>
        <v>0</v>
      </c>
      <c r="GD21" s="27">
        <f t="shared" si="2"/>
        <v>0</v>
      </c>
      <c r="GE21" s="27">
        <f t="shared" si="2"/>
        <v>0</v>
      </c>
      <c r="GF21" s="27">
        <f t="shared" si="2"/>
        <v>0</v>
      </c>
      <c r="GG21" s="27">
        <f t="shared" si="2"/>
        <v>0</v>
      </c>
      <c r="GH21" s="27">
        <f t="shared" si="2"/>
        <v>0</v>
      </c>
      <c r="GI21" s="27">
        <f t="shared" si="2"/>
        <v>0</v>
      </c>
      <c r="GJ21" s="27">
        <f t="shared" si="2"/>
        <v>0</v>
      </c>
      <c r="GK21" s="27">
        <f t="shared" si="2"/>
        <v>0</v>
      </c>
      <c r="GL21" s="27">
        <f t="shared" si="2"/>
        <v>0</v>
      </c>
      <c r="GM21" s="27">
        <f t="shared" si="2"/>
        <v>0</v>
      </c>
      <c r="GN21" s="27">
        <f t="shared" si="2"/>
        <v>0</v>
      </c>
      <c r="GO21" s="27">
        <f t="shared" si="2"/>
        <v>0</v>
      </c>
      <c r="GP21" s="27">
        <f t="shared" si="2"/>
        <v>0</v>
      </c>
      <c r="GQ21" s="27">
        <f t="shared" si="2"/>
        <v>0</v>
      </c>
      <c r="GR21" s="27">
        <f aca="true" t="shared" si="3" ref="GR21:IT21">SUM(GR8:GR20)</f>
        <v>0</v>
      </c>
      <c r="GS21" s="27">
        <f t="shared" si="3"/>
        <v>0</v>
      </c>
      <c r="GT21" s="27">
        <f t="shared" si="3"/>
        <v>0</v>
      </c>
      <c r="GU21" s="27">
        <f t="shared" si="3"/>
        <v>0</v>
      </c>
      <c r="GV21" s="27">
        <f t="shared" si="3"/>
        <v>0</v>
      </c>
      <c r="GW21" s="27">
        <f t="shared" si="3"/>
        <v>0</v>
      </c>
      <c r="GX21" s="27">
        <f t="shared" si="3"/>
        <v>0</v>
      </c>
      <c r="GY21" s="27">
        <f t="shared" si="3"/>
        <v>0</v>
      </c>
      <c r="GZ21" s="27">
        <f t="shared" si="3"/>
        <v>0</v>
      </c>
      <c r="HA21" s="27">
        <f t="shared" si="3"/>
        <v>0</v>
      </c>
      <c r="HB21" s="27">
        <f t="shared" si="3"/>
        <v>0</v>
      </c>
      <c r="HC21" s="27">
        <f t="shared" si="3"/>
        <v>0</v>
      </c>
      <c r="HD21" s="27">
        <f t="shared" si="3"/>
        <v>0</v>
      </c>
      <c r="HE21" s="27">
        <f t="shared" si="3"/>
        <v>0</v>
      </c>
      <c r="HF21" s="27">
        <f t="shared" si="3"/>
        <v>0</v>
      </c>
      <c r="HG21" s="27">
        <f t="shared" si="3"/>
        <v>0</v>
      </c>
      <c r="HH21" s="27">
        <f t="shared" si="3"/>
        <v>0</v>
      </c>
      <c r="HI21" s="27">
        <f t="shared" si="3"/>
        <v>0</v>
      </c>
      <c r="HJ21" s="27">
        <f t="shared" si="3"/>
        <v>0</v>
      </c>
      <c r="HK21" s="27">
        <f t="shared" si="3"/>
        <v>0</v>
      </c>
      <c r="HL21" s="27">
        <f t="shared" si="3"/>
        <v>0</v>
      </c>
      <c r="HM21" s="27">
        <f t="shared" si="3"/>
        <v>0</v>
      </c>
      <c r="HN21" s="27">
        <f t="shared" si="3"/>
        <v>0</v>
      </c>
      <c r="HO21" s="27">
        <f t="shared" si="3"/>
        <v>0</v>
      </c>
      <c r="HP21" s="27">
        <f t="shared" si="3"/>
        <v>0</v>
      </c>
      <c r="HQ21" s="27">
        <f t="shared" si="3"/>
        <v>0</v>
      </c>
      <c r="HR21" s="27">
        <f t="shared" si="3"/>
        <v>0</v>
      </c>
      <c r="HS21" s="27">
        <f t="shared" si="3"/>
        <v>0</v>
      </c>
      <c r="HT21" s="27">
        <f t="shared" si="3"/>
        <v>0</v>
      </c>
      <c r="HU21" s="27">
        <f t="shared" si="3"/>
        <v>0</v>
      </c>
      <c r="HV21" s="27">
        <f t="shared" si="3"/>
        <v>0</v>
      </c>
      <c r="HW21" s="27">
        <f t="shared" si="3"/>
        <v>0</v>
      </c>
      <c r="HX21" s="27">
        <f t="shared" si="3"/>
        <v>0</v>
      </c>
      <c r="HY21" s="27">
        <f t="shared" si="3"/>
        <v>0</v>
      </c>
      <c r="HZ21" s="27">
        <f t="shared" si="3"/>
        <v>0</v>
      </c>
      <c r="IA21" s="27">
        <f t="shared" si="3"/>
        <v>0</v>
      </c>
      <c r="IB21" s="27">
        <f t="shared" si="3"/>
        <v>0</v>
      </c>
      <c r="IC21" s="27">
        <f t="shared" si="3"/>
        <v>0</v>
      </c>
      <c r="ID21" s="27">
        <f t="shared" si="3"/>
        <v>0</v>
      </c>
      <c r="IE21" s="27">
        <f t="shared" si="3"/>
        <v>0</v>
      </c>
      <c r="IF21" s="27">
        <f t="shared" si="3"/>
        <v>0</v>
      </c>
      <c r="IG21" s="27">
        <f t="shared" si="3"/>
        <v>0</v>
      </c>
      <c r="IH21" s="27">
        <f t="shared" si="3"/>
        <v>0</v>
      </c>
      <c r="II21" s="27">
        <f t="shared" si="3"/>
        <v>0</v>
      </c>
      <c r="IJ21" s="27">
        <f t="shared" si="3"/>
        <v>0</v>
      </c>
      <c r="IK21" s="27">
        <f t="shared" si="3"/>
        <v>0</v>
      </c>
      <c r="IL21" s="27">
        <f t="shared" si="3"/>
        <v>0</v>
      </c>
      <c r="IM21" s="27">
        <f t="shared" si="3"/>
        <v>0</v>
      </c>
      <c r="IN21" s="27">
        <f t="shared" si="3"/>
        <v>0</v>
      </c>
      <c r="IO21" s="27">
        <f t="shared" si="3"/>
        <v>0</v>
      </c>
      <c r="IP21" s="27">
        <f t="shared" si="3"/>
        <v>0</v>
      </c>
      <c r="IQ21" s="27">
        <f t="shared" si="3"/>
        <v>0</v>
      </c>
      <c r="IR21" s="27">
        <f t="shared" si="3"/>
        <v>0</v>
      </c>
      <c r="IS21" s="27">
        <f t="shared" si="3"/>
        <v>0</v>
      </c>
      <c r="IT21" s="27">
        <f t="shared" si="3"/>
        <v>0</v>
      </c>
      <c r="IU21" s="27">
        <f>SUM(IU8:IV20)</f>
        <v>0</v>
      </c>
    </row>
    <row r="22" spans="1:9" s="47" customFormat="1" ht="15.75" customHeight="1">
      <c r="A22" s="26"/>
      <c r="B22" s="30"/>
      <c r="C22" s="30"/>
      <c r="D22" s="33"/>
      <c r="E22" s="28"/>
      <c r="F22" s="28"/>
      <c r="G22" s="28"/>
      <c r="H22" s="28"/>
      <c r="I22" s="28"/>
    </row>
    <row r="23" spans="1:9" s="45" customFormat="1" ht="48.75" customHeight="1">
      <c r="A23" s="9"/>
      <c r="B23" s="52" t="s">
        <v>49</v>
      </c>
      <c r="C23" s="52" t="s">
        <v>48</v>
      </c>
      <c r="D23" s="52"/>
      <c r="E23" s="9"/>
      <c r="F23" s="9"/>
      <c r="G23" s="9"/>
      <c r="H23" s="9"/>
      <c r="I23" s="9"/>
    </row>
    <row r="24" ht="12.75" customHeight="1" hidden="1"/>
    <row r="25" ht="12.75" customHeight="1" hidden="1"/>
  </sheetData>
  <sheetProtection/>
  <mergeCells count="2">
    <mergeCell ref="A1:B1"/>
    <mergeCell ref="A4:C4"/>
  </mergeCells>
  <hyperlinks>
    <hyperlink ref="A1" location="Indholdsfortegnelse!A1" display="Tilbage til indholdsfortegnelse"/>
    <hyperlink ref="A1:B1" location="'Indholdsfortegnelse (Content)'!A1" display="Tilbage til indholdsfortegnelse (Return to contents)"/>
  </hyperlinks>
  <printOptions/>
  <pageMargins left="0.7086614173228347" right="0.7086614173228347" top="1.3779527559055118" bottom="0.7480314960629921" header="0.5905511811023623" footer="0.31496062992125984"/>
  <pageSetup fitToHeight="1" fitToWidth="1" horizontalDpi="1200" verticalDpi="1200" orientation="landscape" paperSize="9" scale="82" r:id="rId2"/>
  <headerFooter>
    <oddHeader>&amp;C&amp;G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V23"/>
  <sheetViews>
    <sheetView zoomScalePageLayoutView="0" workbookViewId="0" topLeftCell="A1">
      <selection activeCell="A1" sqref="A1:B1"/>
    </sheetView>
  </sheetViews>
  <sheetFormatPr defaultColWidth="0" defaultRowHeight="12.75" customHeight="1" zeroHeight="1"/>
  <cols>
    <col min="1" max="1" width="2.7109375" style="88" customWidth="1"/>
    <col min="2" max="2" width="47.8515625" style="88" bestFit="1" customWidth="1"/>
    <col min="3" max="3" width="53.8515625" style="88" bestFit="1" customWidth="1"/>
    <col min="4" max="8" width="11.28125" style="88" customWidth="1"/>
    <col min="9" max="9" width="4.00390625" style="61" customWidth="1"/>
    <col min="10" max="253" width="9.140625" style="61" hidden="1" customWidth="1"/>
    <col min="254" max="254" width="4.140625" style="61" hidden="1" customWidth="1"/>
    <col min="255" max="255" width="9.57421875" style="61" hidden="1" customWidth="1"/>
    <col min="256" max="16384" width="0" style="61" hidden="1" customWidth="1"/>
  </cols>
  <sheetData>
    <row r="1" spans="1:256" ht="15" customHeight="1">
      <c r="A1" s="101" t="s">
        <v>6</v>
      </c>
      <c r="B1" s="101"/>
      <c r="C1" s="62"/>
      <c r="D1" s="59"/>
      <c r="E1" s="59"/>
      <c r="F1" s="59"/>
      <c r="G1" s="59"/>
      <c r="H1" s="59"/>
      <c r="I1" s="59"/>
      <c r="IV1" s="59"/>
    </row>
    <row r="2" spans="1:256" ht="15" customHeight="1">
      <c r="A2" s="62"/>
      <c r="B2" s="62"/>
      <c r="C2" s="62"/>
      <c r="D2" s="59"/>
      <c r="E2" s="59"/>
      <c r="F2" s="59"/>
      <c r="G2" s="59"/>
      <c r="H2" s="59"/>
      <c r="I2" s="59"/>
      <c r="IV2" s="59"/>
    </row>
    <row r="3" spans="1:256" ht="21" customHeight="1">
      <c r="A3" s="63" t="s">
        <v>3</v>
      </c>
      <c r="B3" s="64"/>
      <c r="C3" s="64"/>
      <c r="D3" s="64"/>
      <c r="E3" s="64"/>
      <c r="F3" s="64"/>
      <c r="G3" s="64"/>
      <c r="H3" s="64"/>
      <c r="I3" s="59"/>
      <c r="IV3" s="64"/>
    </row>
    <row r="4" spans="1:256" ht="21" customHeight="1">
      <c r="A4" s="102" t="s">
        <v>59</v>
      </c>
      <c r="B4" s="102"/>
      <c r="C4" s="102"/>
      <c r="D4" s="65"/>
      <c r="E4" s="66"/>
      <c r="F4" s="66"/>
      <c r="G4" s="66"/>
      <c r="H4" s="66"/>
      <c r="I4" s="59"/>
      <c r="IV4" s="59"/>
    </row>
    <row r="5" spans="1:256" ht="21" customHeight="1">
      <c r="A5" s="65"/>
      <c r="B5" s="65"/>
      <c r="C5" s="65"/>
      <c r="D5" s="65"/>
      <c r="E5" s="65"/>
      <c r="F5" s="65"/>
      <c r="G5" s="89"/>
      <c r="H5" s="93"/>
      <c r="I5" s="59"/>
      <c r="IV5" s="59"/>
    </row>
    <row r="6" spans="1:256" s="71" customFormat="1" ht="20.25" customHeight="1">
      <c r="A6" s="67"/>
      <c r="B6" s="68"/>
      <c r="C6" s="68"/>
      <c r="D6" s="69">
        <v>2012</v>
      </c>
      <c r="E6" s="69">
        <v>2013</v>
      </c>
      <c r="F6" s="69">
        <v>2014</v>
      </c>
      <c r="G6" s="69">
        <v>2015</v>
      </c>
      <c r="H6" s="69">
        <v>2016</v>
      </c>
      <c r="I6" s="70"/>
      <c r="IV6" s="64"/>
    </row>
    <row r="7" spans="1:256" s="71" customFormat="1" ht="20.25" customHeight="1">
      <c r="A7" s="67"/>
      <c r="B7" s="72" t="s">
        <v>44</v>
      </c>
      <c r="C7" s="72" t="s">
        <v>45</v>
      </c>
      <c r="D7" s="69"/>
      <c r="E7" s="69"/>
      <c r="F7" s="69"/>
      <c r="G7" s="69"/>
      <c r="H7" s="69"/>
      <c r="I7" s="70"/>
      <c r="IV7" s="66"/>
    </row>
    <row r="8" spans="1:256" s="71" customFormat="1" ht="15.75" customHeight="1">
      <c r="A8" s="67"/>
      <c r="B8" s="73" t="s">
        <v>27</v>
      </c>
      <c r="C8" s="73" t="s">
        <v>15</v>
      </c>
      <c r="D8" s="74">
        <v>8011.304</v>
      </c>
      <c r="E8" s="74">
        <v>16448.479</v>
      </c>
      <c r="F8" s="74">
        <v>16329.227</v>
      </c>
      <c r="G8" s="74">
        <v>28215.339</v>
      </c>
      <c r="H8" s="74">
        <v>39649.69</v>
      </c>
      <c r="I8" s="70"/>
      <c r="IV8" s="94"/>
    </row>
    <row r="9" spans="1:256" s="71" customFormat="1" ht="15.75" customHeight="1">
      <c r="A9" s="67"/>
      <c r="B9" s="73" t="s">
        <v>28</v>
      </c>
      <c r="C9" s="73" t="s">
        <v>16</v>
      </c>
      <c r="D9" s="74">
        <v>9001.785</v>
      </c>
      <c r="E9" s="74">
        <v>8190.444</v>
      </c>
      <c r="F9" s="74">
        <v>9450.012</v>
      </c>
      <c r="G9" s="74">
        <v>14590.815</v>
      </c>
      <c r="H9" s="74">
        <v>18853.399</v>
      </c>
      <c r="I9" s="70"/>
      <c r="IV9" s="59"/>
    </row>
    <row r="10" spans="1:256" s="71" customFormat="1" ht="15.75" customHeight="1">
      <c r="A10" s="67"/>
      <c r="B10" s="73" t="s">
        <v>29</v>
      </c>
      <c r="C10" s="73" t="s">
        <v>17</v>
      </c>
      <c r="D10" s="74">
        <v>426.91</v>
      </c>
      <c r="E10" s="74">
        <v>646.836</v>
      </c>
      <c r="F10" s="74">
        <v>2060.753</v>
      </c>
      <c r="G10" s="74">
        <v>569.027</v>
      </c>
      <c r="H10" s="74">
        <v>241.45</v>
      </c>
      <c r="I10" s="70"/>
      <c r="IV10" s="59"/>
    </row>
    <row r="11" spans="1:256" s="71" customFormat="1" ht="15.75" customHeight="1">
      <c r="A11" s="67"/>
      <c r="B11" s="75" t="s">
        <v>30</v>
      </c>
      <c r="C11" s="75" t="s">
        <v>18</v>
      </c>
      <c r="D11" s="76">
        <v>557.888</v>
      </c>
      <c r="E11" s="76">
        <v>827.156</v>
      </c>
      <c r="F11" s="76">
        <v>1048.154</v>
      </c>
      <c r="G11" s="76">
        <v>991.795</v>
      </c>
      <c r="H11" s="76">
        <v>703.144</v>
      </c>
      <c r="I11" s="70"/>
      <c r="IV11" s="64"/>
    </row>
    <row r="12" spans="1:256" s="71" customFormat="1" ht="15">
      <c r="A12" s="67"/>
      <c r="B12" s="75" t="s">
        <v>31</v>
      </c>
      <c r="C12" s="75" t="s">
        <v>19</v>
      </c>
      <c r="D12" s="78">
        <v>74434</v>
      </c>
      <c r="E12" s="77">
        <v>66730.9</v>
      </c>
      <c r="F12" s="92">
        <v>74909</v>
      </c>
      <c r="G12" s="92">
        <v>36131</v>
      </c>
      <c r="H12" s="92">
        <v>46833</v>
      </c>
      <c r="I12" s="70"/>
      <c r="IV12" s="66"/>
    </row>
    <row r="13" spans="1:256" s="71" customFormat="1" ht="15.75" customHeight="1">
      <c r="A13" s="67"/>
      <c r="B13" s="75" t="s">
        <v>32</v>
      </c>
      <c r="C13" s="75" t="s">
        <v>20</v>
      </c>
      <c r="D13" s="74">
        <v>152.385</v>
      </c>
      <c r="E13" s="74">
        <v>171</v>
      </c>
      <c r="F13" s="74">
        <v>117.4</v>
      </c>
      <c r="G13" s="74">
        <v>139.726</v>
      </c>
      <c r="H13" s="74">
        <v>215.767</v>
      </c>
      <c r="I13" s="70"/>
      <c r="IV13" s="94"/>
    </row>
    <row r="14" spans="1:256" s="71" customFormat="1" ht="15.75" customHeight="1">
      <c r="A14" s="67"/>
      <c r="B14" s="75" t="s">
        <v>33</v>
      </c>
      <c r="C14" s="75" t="s">
        <v>21</v>
      </c>
      <c r="D14" s="74">
        <v>48.108</v>
      </c>
      <c r="E14" s="74">
        <v>62</v>
      </c>
      <c r="F14" s="74">
        <v>200.897</v>
      </c>
      <c r="G14" s="74">
        <v>371.994</v>
      </c>
      <c r="H14" s="74">
        <v>391.033</v>
      </c>
      <c r="I14" s="70"/>
      <c r="IV14" s="59"/>
    </row>
    <row r="15" spans="1:256" s="71" customFormat="1" ht="15.75" customHeight="1">
      <c r="A15" s="67"/>
      <c r="B15" s="73" t="s">
        <v>34</v>
      </c>
      <c r="C15" s="73" t="s">
        <v>46</v>
      </c>
      <c r="D15" s="74">
        <v>12136.679</v>
      </c>
      <c r="E15" s="74">
        <v>9472.033</v>
      </c>
      <c r="F15" s="74">
        <v>13428.997</v>
      </c>
      <c r="G15" s="74">
        <v>8956.279</v>
      </c>
      <c r="H15" s="96">
        <v>857.211</v>
      </c>
      <c r="I15" s="70"/>
      <c r="IV15" s="59"/>
    </row>
    <row r="16" spans="1:256" s="71" customFormat="1" ht="15.75" customHeight="1">
      <c r="A16" s="67"/>
      <c r="B16" s="73" t="s">
        <v>35</v>
      </c>
      <c r="C16" s="73" t="s">
        <v>47</v>
      </c>
      <c r="D16" s="74">
        <v>7175.828</v>
      </c>
      <c r="E16" s="74">
        <v>-654.878</v>
      </c>
      <c r="F16" s="74">
        <v>6338.864</v>
      </c>
      <c r="G16" s="74">
        <v>3695.805</v>
      </c>
      <c r="H16" s="74">
        <v>4612.001</v>
      </c>
      <c r="I16" s="70"/>
      <c r="IV16" s="64"/>
    </row>
    <row r="17" spans="1:256" s="71" customFormat="1" ht="15.75" customHeight="1">
      <c r="A17" s="67"/>
      <c r="B17" s="73" t="s">
        <v>36</v>
      </c>
      <c r="C17" s="73" t="s">
        <v>22</v>
      </c>
      <c r="D17" s="74">
        <v>7944.434</v>
      </c>
      <c r="E17" s="74">
        <v>6452.912</v>
      </c>
      <c r="F17" s="74">
        <v>10300.823</v>
      </c>
      <c r="G17" s="74">
        <v>3385.139</v>
      </c>
      <c r="H17" s="74">
        <v>8645.704</v>
      </c>
      <c r="I17" s="70"/>
      <c r="IV17" s="66"/>
    </row>
    <row r="18" spans="1:256" s="71" customFormat="1" ht="15.75" customHeight="1">
      <c r="A18" s="79"/>
      <c r="B18" s="73" t="s">
        <v>37</v>
      </c>
      <c r="C18" s="73" t="s">
        <v>23</v>
      </c>
      <c r="D18" s="74">
        <v>620.619</v>
      </c>
      <c r="E18" s="74">
        <v>-229.392</v>
      </c>
      <c r="F18" s="74">
        <v>-902.822</v>
      </c>
      <c r="G18" s="74">
        <v>659.991</v>
      </c>
      <c r="H18" s="74">
        <v>1737.685</v>
      </c>
      <c r="I18" s="70"/>
      <c r="IV18" s="94"/>
    </row>
    <row r="19" spans="1:256" s="71" customFormat="1" ht="15.75" customHeight="1">
      <c r="A19" s="79"/>
      <c r="B19" s="73" t="s">
        <v>50</v>
      </c>
      <c r="C19" s="73" t="s">
        <v>51</v>
      </c>
      <c r="D19" s="80" t="s">
        <v>60</v>
      </c>
      <c r="E19" s="80" t="s">
        <v>60</v>
      </c>
      <c r="F19" s="80" t="s">
        <v>60</v>
      </c>
      <c r="G19" s="80" t="s">
        <v>60</v>
      </c>
      <c r="H19" s="80" t="s">
        <v>60</v>
      </c>
      <c r="I19" s="70"/>
      <c r="IV19" s="59"/>
    </row>
    <row r="20" spans="1:256" s="71" customFormat="1" ht="15.75" customHeight="1">
      <c r="A20" s="79"/>
      <c r="B20" s="73" t="s">
        <v>53</v>
      </c>
      <c r="C20" s="12" t="s">
        <v>52</v>
      </c>
      <c r="D20" s="80" t="s">
        <v>60</v>
      </c>
      <c r="E20" s="80" t="s">
        <v>60</v>
      </c>
      <c r="F20" s="74">
        <v>46.123</v>
      </c>
      <c r="G20" s="74">
        <v>196.751</v>
      </c>
      <c r="H20" s="74">
        <v>351.233</v>
      </c>
      <c r="I20" s="70"/>
      <c r="IV20" s="59"/>
    </row>
    <row r="21" spans="1:256" s="84" customFormat="1" ht="15.75" customHeight="1">
      <c r="A21" s="81"/>
      <c r="B21" s="82" t="s">
        <v>25</v>
      </c>
      <c r="C21" s="82" t="s">
        <v>24</v>
      </c>
      <c r="D21" s="90">
        <f>SUM(D8:D19)</f>
        <v>120509.93999999999</v>
      </c>
      <c r="E21" s="90">
        <f>SUM(E8:E19)</f>
        <v>108117.48999999998</v>
      </c>
      <c r="F21" s="90">
        <f>SUM(F8:F20)</f>
        <v>133327.428</v>
      </c>
      <c r="G21" s="90">
        <f>SUM(G8:G20)</f>
        <v>97903.66099999998</v>
      </c>
      <c r="H21" s="90">
        <f>SUM(H8:H20)</f>
        <v>123091.317</v>
      </c>
      <c r="I21" s="83"/>
      <c r="IV21" s="64"/>
    </row>
    <row r="22" spans="1:256" s="84" customFormat="1" ht="15.75" customHeight="1">
      <c r="A22" s="81"/>
      <c r="B22" s="85"/>
      <c r="C22" s="85"/>
      <c r="D22" s="83"/>
      <c r="E22" s="83"/>
      <c r="F22" s="83"/>
      <c r="G22" s="83"/>
      <c r="H22" s="83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  <c r="IP22" s="60"/>
      <c r="IQ22" s="60"/>
      <c r="IR22" s="60"/>
      <c r="IS22" s="60"/>
      <c r="IT22" s="60"/>
      <c r="IU22" s="60"/>
      <c r="IV22" s="66"/>
    </row>
    <row r="23" spans="1:256" s="87" customFormat="1" ht="45.75" customHeight="1">
      <c r="A23" s="64"/>
      <c r="B23" s="86" t="s">
        <v>49</v>
      </c>
      <c r="C23" s="86" t="s">
        <v>48</v>
      </c>
      <c r="D23" s="86"/>
      <c r="E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  <c r="FS23" s="86"/>
      <c r="FT23" s="86"/>
      <c r="FU23" s="86"/>
      <c r="FV23" s="86"/>
      <c r="FW23" s="86"/>
      <c r="FX23" s="86"/>
      <c r="FY23" s="86"/>
      <c r="FZ23" s="86"/>
      <c r="GA23" s="86"/>
      <c r="GB23" s="86"/>
      <c r="GC23" s="86"/>
      <c r="GD23" s="86"/>
      <c r="GE23" s="86"/>
      <c r="GF23" s="86"/>
      <c r="GG23" s="86"/>
      <c r="GH23" s="86"/>
      <c r="GI23" s="86"/>
      <c r="GJ23" s="86"/>
      <c r="GK23" s="86"/>
      <c r="GL23" s="86"/>
      <c r="GM23" s="86"/>
      <c r="GN23" s="86"/>
      <c r="GO23" s="86"/>
      <c r="GP23" s="86"/>
      <c r="GQ23" s="86"/>
      <c r="GR23" s="86"/>
      <c r="GS23" s="86"/>
      <c r="GT23" s="86"/>
      <c r="GU23" s="86"/>
      <c r="GV23" s="86"/>
      <c r="GW23" s="86"/>
      <c r="GX23" s="86"/>
      <c r="GY23" s="86"/>
      <c r="GZ23" s="86"/>
      <c r="HA23" s="86"/>
      <c r="HB23" s="86"/>
      <c r="HC23" s="86"/>
      <c r="HD23" s="86"/>
      <c r="HE23" s="86"/>
      <c r="HF23" s="86"/>
      <c r="HG23" s="86"/>
      <c r="HH23" s="86"/>
      <c r="HI23" s="86"/>
      <c r="HJ23" s="86"/>
      <c r="HK23" s="86"/>
      <c r="HL23" s="86"/>
      <c r="HM23" s="86"/>
      <c r="HN23" s="86"/>
      <c r="HO23" s="86"/>
      <c r="HP23" s="86"/>
      <c r="HQ23" s="86"/>
      <c r="HR23" s="86"/>
      <c r="HS23" s="86"/>
      <c r="HT23" s="86"/>
      <c r="HU23" s="86"/>
      <c r="HV23" s="86"/>
      <c r="HW23" s="86"/>
      <c r="HX23" s="86"/>
      <c r="HY23" s="86"/>
      <c r="HZ23" s="86"/>
      <c r="IA23" s="86"/>
      <c r="IB23" s="86"/>
      <c r="IC23" s="86"/>
      <c r="ID23" s="86"/>
      <c r="IE23" s="86"/>
      <c r="IF23" s="86"/>
      <c r="IG23" s="86"/>
      <c r="IH23" s="86"/>
      <c r="II23" s="86"/>
      <c r="IJ23" s="86"/>
      <c r="IK23" s="86"/>
      <c r="IL23" s="86"/>
      <c r="IM23" s="86"/>
      <c r="IN23" s="86"/>
      <c r="IO23" s="86"/>
      <c r="IP23" s="86"/>
      <c r="IQ23" s="86"/>
      <c r="IR23" s="86"/>
      <c r="IS23" s="86"/>
      <c r="IT23" s="86"/>
      <c r="IU23" s="86"/>
      <c r="IV23" s="94"/>
    </row>
    <row r="24" ht="12.75" customHeight="1" hidden="1"/>
  </sheetData>
  <sheetProtection/>
  <mergeCells count="2">
    <mergeCell ref="A1:B1"/>
    <mergeCell ref="A4:C4"/>
  </mergeCells>
  <hyperlinks>
    <hyperlink ref="A1" location="Indholdsfortegnelse!A1" display="Tilbage til indholdsfortegnelse"/>
    <hyperlink ref="A1:B1" location="'Indholdsfortegnelse (Content)'!A1" display="Tilbage til indholdsfortegnelse (Return to contents)"/>
  </hyperlinks>
  <printOptions/>
  <pageMargins left="0.7086614173228347" right="0.7086614173228347" top="1.3779527559055118" bottom="0.7480314960629921" header="0.5905511811023623" footer="0.31496062992125984"/>
  <pageSetup fitToHeight="1" fitToWidth="1" horizontalDpi="1200" verticalDpi="1200" orientation="landscape" paperSize="9" scale="82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Finanstilsynet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Hovedtal for finansielle virksomheder</dc:title>
  <dc:subject/>
  <dc:creator>Finanstilsynet</dc:creator>
  <cp:keywords/>
  <dc:description/>
  <cp:lastModifiedBy>Christian Overgård (FT)</cp:lastModifiedBy>
  <cp:lastPrinted>2017-07-05T14:32:18Z</cp:lastPrinted>
  <dcterms:created xsi:type="dcterms:W3CDTF">2010-06-24T13:53:47Z</dcterms:created>
  <dcterms:modified xsi:type="dcterms:W3CDTF">2017-07-06T11:08:46Z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