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'Ark1'!$A$1:$H$127</definedName>
  </definedNames>
  <calcPr fullCalcOnLoad="1"/>
</workbook>
</file>

<file path=xl/sharedStrings.xml><?xml version="1.0" encoding="utf-8"?>
<sst xmlns="http://schemas.openxmlformats.org/spreadsheetml/2006/main" count="211" uniqueCount="199">
  <si>
    <t>Reg.nr.</t>
  </si>
  <si>
    <t>Navn</t>
  </si>
  <si>
    <t>Arb.kapital</t>
  </si>
  <si>
    <t>Nr. Nebel og Omegn, Sparekassen for</t>
  </si>
  <si>
    <t>Nordea Bank Danmark A/S</t>
  </si>
  <si>
    <t>Lægernes Pensionsbank A/S</t>
  </si>
  <si>
    <t>Danske Bank, A/S</t>
  </si>
  <si>
    <t>Vestfyns Bank A/S</t>
  </si>
  <si>
    <t>Jyske Bank A/S</t>
  </si>
  <si>
    <t>Nordfyns Bank, Aktieselskab</t>
  </si>
  <si>
    <t>Sydbank A/S</t>
  </si>
  <si>
    <t>Totalbanken A/S</t>
  </si>
  <si>
    <t>FIH Erhvervsbank A/S</t>
  </si>
  <si>
    <t>Østjydsk Bank A/S</t>
  </si>
  <si>
    <t>Hadsten Bank Aktieselskab</t>
  </si>
  <si>
    <t>Morsø Bank, Aktieselskab</t>
  </si>
  <si>
    <t>Lån og Spar Bank A/S</t>
  </si>
  <si>
    <t>Hvidbjerg Bank Aktieselskab</t>
  </si>
  <si>
    <t>Sjælland, Sparekassen</t>
  </si>
  <si>
    <t>Pen-Sam Bank A/S</t>
  </si>
  <si>
    <t>Lolland, Sparekassen</t>
  </si>
  <si>
    <t>Bonusbanken A/S</t>
  </si>
  <si>
    <t>Amagerbanken, Aktieselskab</t>
  </si>
  <si>
    <t>Skjern Bank, Aktieselskabet</t>
  </si>
  <si>
    <t>Arbejdernes Landsbank, Aktieselskab</t>
  </si>
  <si>
    <t>Vinderup Bank A/S</t>
  </si>
  <si>
    <t>Forstædernes Bank A/S</t>
  </si>
  <si>
    <t>Salling Bank A/S</t>
  </si>
  <si>
    <t>Kreditbanken A/S</t>
  </si>
  <si>
    <t>Roskilde Bank, Aktieselskab</t>
  </si>
  <si>
    <t>Tønder Bank A/S</t>
  </si>
  <si>
    <t>Carnegie Bank A/S</t>
  </si>
  <si>
    <t>Nørresundby Bank A/S</t>
  </si>
  <si>
    <t>Hvetbo Herreds Sparekasse</t>
  </si>
  <si>
    <t>Brovst Sparekasse</t>
  </si>
  <si>
    <t>Jerslev Sparekasse</t>
  </si>
  <si>
    <t>Løkken Sparekasse</t>
  </si>
  <si>
    <t>Nordjyske Bank A/S</t>
  </si>
  <si>
    <t>Dronninglund Sparekasse</t>
  </si>
  <si>
    <t>Nykredit Bank A/S</t>
  </si>
  <si>
    <t>Morsø Sparekasse</t>
  </si>
  <si>
    <t>Himmerland, Sparekassen</t>
  </si>
  <si>
    <t>Thy, Sparekassen</t>
  </si>
  <si>
    <t>Sparbank Vest A/S</t>
  </si>
  <si>
    <t>Kronjylland, Sparekassen</t>
  </si>
  <si>
    <t>Farsø, Sparekassen</t>
  </si>
  <si>
    <t>Spar Nord Bank, Bankaktieselskab</t>
  </si>
  <si>
    <t>Midtfjord, Sparekassen</t>
  </si>
  <si>
    <t>Hals Sogns Spare- og Lånekasse</t>
  </si>
  <si>
    <t>Ulsted Sparekasse</t>
  </si>
  <si>
    <t>Gruppe 3 - over 250 mio.kr.</t>
  </si>
  <si>
    <t>Skals, Sparekassen i</t>
  </si>
  <si>
    <t>Dragsholm Sparekasse</t>
  </si>
  <si>
    <t>Langå Sparekasse</t>
  </si>
  <si>
    <t>Spartrelleborg, Sparekassen</t>
  </si>
  <si>
    <t>Vestsalling, Sparekassen</t>
  </si>
  <si>
    <t>Middelfart Sparekasse</t>
  </si>
  <si>
    <t>Balling Sparekasse</t>
  </si>
  <si>
    <t>Hobro, Sparekassen</t>
  </si>
  <si>
    <t>Svendborg Sparekasse A/S</t>
  </si>
  <si>
    <t>Rise Spare- og Laanekasse</t>
  </si>
  <si>
    <t>Saxo Bank A/S</t>
  </si>
  <si>
    <t>Østjylland, Sparekassen</t>
  </si>
  <si>
    <t>Jelling Sparekasse</t>
  </si>
  <si>
    <t>Basis Bank A/S</t>
  </si>
  <si>
    <t>Finansbanken A/S</t>
  </si>
  <si>
    <t>Danske Andelsk. Bank A/S</t>
  </si>
  <si>
    <t>Den Jyske Sparekasse</t>
  </si>
  <si>
    <t>Vorbasse-Hejnsvig Sparekasse</t>
  </si>
  <si>
    <t>Brørup Sparekasse</t>
  </si>
  <si>
    <t>Møns Bank A/S</t>
  </si>
  <si>
    <t>Frøs Herreds Sparekasse</t>
  </si>
  <si>
    <t>Skælskør Bank Aktieselskab</t>
  </si>
  <si>
    <t>Broager Spare- og Laanekasse</t>
  </si>
  <si>
    <t>Vordingborg Bank A/S</t>
  </si>
  <si>
    <t>Løgumkloster, Sparekassen</t>
  </si>
  <si>
    <t>Lokalbanken i Nordsjælland A/S</t>
  </si>
  <si>
    <t>Bredebro, Sparekassen</t>
  </si>
  <si>
    <t>Grønlandsbanken, Aktieselskab</t>
  </si>
  <si>
    <t>Frørup Andelskasse</t>
  </si>
  <si>
    <t>BRF Bank A/S</t>
  </si>
  <si>
    <t>Merkur Almen Andelskasse</t>
  </si>
  <si>
    <t>Lollands Bank, Aktieselskab</t>
  </si>
  <si>
    <t>Gruppe 4 - under 250 mio.kr.</t>
  </si>
  <si>
    <t>Refsnæs Sparekasse</t>
  </si>
  <si>
    <t>Stadil Sogns Spare- og Lånekasse</t>
  </si>
  <si>
    <t>Arts Herred, Sparekassen for</t>
  </si>
  <si>
    <t>Borbjerg Sparekasse</t>
  </si>
  <si>
    <t>Flakkebjerg og Omegns Sparekasse</t>
  </si>
  <si>
    <t>Fjaltring-Trans Sparekasse</t>
  </si>
  <si>
    <t>Haarslev Sparekasse</t>
  </si>
  <si>
    <t>Folkesparekassen</t>
  </si>
  <si>
    <t>Kongsted Sparekasse</t>
  </si>
  <si>
    <t>Fanefjord Sparekasse</t>
  </si>
  <si>
    <t>Flemløse Sparekasse</t>
  </si>
  <si>
    <t>Nykredit Portefølje Bank A/S</t>
  </si>
  <si>
    <t>Lunde-Kvong Andelskasse</t>
  </si>
  <si>
    <t>Leasing Fyn og Factoring Bankakt.</t>
  </si>
  <si>
    <t>Ryslinge Andelskasse</t>
  </si>
  <si>
    <t>Faster Andelskasse</t>
  </si>
  <si>
    <t>Dexia P-H Private Bank Denmark A/S</t>
  </si>
  <si>
    <t>Ø. Brønderslev-Hallund Sparekasse</t>
  </si>
  <si>
    <t>Københavns Andelskasse</t>
  </si>
  <si>
    <t>Nordmors, Sparekassen</t>
  </si>
  <si>
    <t>Boddum-Ydby Sparekasse</t>
  </si>
  <si>
    <t>Sønderhaa-Hørsted Sparekasse</t>
  </si>
  <si>
    <t>Samøkonomi, Fælleskassen</t>
  </si>
  <si>
    <t>Frøslev-Mollerup Sparekasse</t>
  </si>
  <si>
    <t>Slagelse, Andelskassen JAK</t>
  </si>
  <si>
    <t>Klim Sparekasse</t>
  </si>
  <si>
    <t>Østervraa, JAK Andelskassen</t>
  </si>
  <si>
    <t>Morsø Andelskasse</t>
  </si>
  <si>
    <t>Varde, JAK Andelskassen</t>
  </si>
  <si>
    <t>Østfyns Andelskasse, JAK</t>
  </si>
  <si>
    <t>Thisted Andelskasse</t>
  </si>
  <si>
    <t>Hunstrup-Østerild Sparekasse</t>
  </si>
  <si>
    <t>Rødding, JAK Andelskasse</t>
  </si>
  <si>
    <t>St. Brøndum Sparekasse</t>
  </si>
  <si>
    <t>Funder Fælleskasse Andelskasse</t>
  </si>
  <si>
    <t>Vokslev Sogns Spare- og Lånekasse</t>
  </si>
  <si>
    <t>Fuur Sparekasse</t>
  </si>
  <si>
    <t>Midt Vest, Sparekassen</t>
  </si>
  <si>
    <t>Roslev Sparekasse</t>
  </si>
  <si>
    <t>Sundsøre, Sparekassen</t>
  </si>
  <si>
    <t>Almind Sogns Sparekasse</t>
  </si>
  <si>
    <t>Durup Sparekasse</t>
  </si>
  <si>
    <t>Rønde og Omegns Sparekasse</t>
  </si>
  <si>
    <t>Mørke Sogns Sparekasse</t>
  </si>
  <si>
    <t>Agri-Egens Sparekasse</t>
  </si>
  <si>
    <t>Helgenæs Sparekasse</t>
  </si>
  <si>
    <t>Vistoft Sparekasse</t>
  </si>
  <si>
    <t>Tved Sogns Sparekasse</t>
  </si>
  <si>
    <t>Midtdjurs, Sparekassen</t>
  </si>
  <si>
    <t>Thiset og Omegns Spare- og Lånekasse</t>
  </si>
  <si>
    <t>Søby-Skader-Halling Spare- og Laanekasse</t>
  </si>
  <si>
    <t>Galten Sparekasse</t>
  </si>
  <si>
    <t>Fruering-Vitved Sparekasse</t>
  </si>
  <si>
    <t>Hover Sparekasse</t>
  </si>
  <si>
    <t>Ulfborg Sparekasse</t>
  </si>
  <si>
    <t>Gruppe 5</t>
  </si>
  <si>
    <t>Filialer af udenlandske institutter i Danmark</t>
  </si>
  <si>
    <t>Handelsbanken Midtbank</t>
  </si>
  <si>
    <t>Citibank International PLC</t>
  </si>
  <si>
    <t>HSH Nordbank AG</t>
  </si>
  <si>
    <t>Skandinaviska Enskilda Banken AB</t>
  </si>
  <si>
    <t>ABN AMRO Bank N.V.</t>
  </si>
  <si>
    <t>Gruppe 6</t>
  </si>
  <si>
    <t>Færøerne</t>
  </si>
  <si>
    <t>Føroya Banki, P/F</t>
  </si>
  <si>
    <t>Føroya Sparikassi P/F</t>
  </si>
  <si>
    <t>Nordoya Sparikassi</t>
  </si>
  <si>
    <t>Suduroyar Sparikassi</t>
  </si>
  <si>
    <t>Holding</t>
  </si>
  <si>
    <t>FI-Holding</t>
  </si>
  <si>
    <t>Pengeinstitutter</t>
  </si>
  <si>
    <t>Gruppe 1</t>
  </si>
  <si>
    <t>Gruppe 2</t>
  </si>
  <si>
    <t>Gruppe 3</t>
  </si>
  <si>
    <t>Gruppe 4</t>
  </si>
  <si>
    <t>I alt</t>
  </si>
  <si>
    <t>Alm. Brand Bank, Bankaktieselskab</t>
  </si>
  <si>
    <t>"Den lille Bikube", Sparekassen</t>
  </si>
  <si>
    <t>OIKOS, Andelskassen</t>
  </si>
  <si>
    <t>Brenderup, JAK Andelskassen</t>
  </si>
  <si>
    <t>Ebeltoft, Andelskassen JAK</t>
  </si>
  <si>
    <t>Alm. Brand Finans</t>
  </si>
  <si>
    <t>Fanø Sparekasse</t>
  </si>
  <si>
    <t>Fionia Bank A/S</t>
  </si>
  <si>
    <t>1)</t>
  </si>
  <si>
    <t>1) Ekskl. 9594 Nordea Securities Bank i likvidation</t>
  </si>
  <si>
    <t>Max Bank A/S</t>
  </si>
  <si>
    <t>EIK Bank Danmark A/S</t>
  </si>
  <si>
    <t>DNB Nor Bank</t>
  </si>
  <si>
    <t>Föreningbanken</t>
  </si>
  <si>
    <t>Skandiabanken</t>
  </si>
  <si>
    <t>Basis PFS</t>
  </si>
  <si>
    <t>Spar Mors, Sparekassen</t>
  </si>
  <si>
    <t>Gruppe 1 - over 50 mia.kr.</t>
  </si>
  <si>
    <t>Gruppe 2 - over 10 mia.kr.</t>
  </si>
  <si>
    <t>Vestjysk Bank A/S</t>
  </si>
  <si>
    <t>Ringkjøbing Landbobank A/S</t>
  </si>
  <si>
    <t>SEB A/S</t>
  </si>
  <si>
    <t>Faaborg Sparekasse</t>
  </si>
  <si>
    <t>Ringkjøbing Bank A/S</t>
  </si>
  <si>
    <t>Djurslands Bank A/S</t>
  </si>
  <si>
    <t>Diba Bank A/S</t>
  </si>
  <si>
    <t>Limfjorden, Sparekassen</t>
  </si>
  <si>
    <t>Djursland, Sparekassen</t>
  </si>
  <si>
    <t>Vendsyssel, Sparekassen</t>
  </si>
  <si>
    <t>Nordea Inv. Man. Bank</t>
  </si>
  <si>
    <t>Forex Bank</t>
  </si>
  <si>
    <t>Alfred Berg Bank</t>
  </si>
  <si>
    <t>E-Trade Bank Danmark A/S</t>
  </si>
  <si>
    <t>Gjerlev-Enslev Sparekasse</t>
  </si>
  <si>
    <t>Sammenslutningen Danske Andelsks.</t>
  </si>
  <si>
    <t>Astrup-Tulstrup-Hvilsted Sparekasse</t>
  </si>
  <si>
    <t>ebh bank a/s</t>
  </si>
  <si>
    <t>HSH Gudme Bank A/S</t>
  </si>
  <si>
    <t>Bank DnB Nord A/S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</si>
</sst>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">
      <selection activeCell="A11" sqref="A11:B11"/>
    </sheetView>
  </sheetViews>
  <sheetFormatPr defaultColWidth="9.140625" defaultRowHeight="12.75" customHeight="1"/>
  <cols>
    <col min="1" max="1" width="7.00390625" style="9" customWidth="1"/>
    <col min="2" max="2" width="34.7109375" style="17" customWidth="1"/>
    <col min="3" max="3" width="10.7109375" style="9" customWidth="1"/>
    <col min="4" max="4" width="1.421875" style="10" customWidth="1"/>
    <col min="5" max="5" width="1.421875" style="11" customWidth="1"/>
    <col min="6" max="6" width="8.421875" style="9" customWidth="1"/>
    <col min="7" max="7" width="34.140625" style="9" customWidth="1"/>
    <col min="8" max="8" width="10.7109375" style="9" customWidth="1"/>
    <col min="9" max="16384" width="9.140625" style="9" customWidth="1"/>
  </cols>
  <sheetData>
    <row r="1" spans="1:8" s="1" customFormat="1" ht="12.75" customHeight="1">
      <c r="A1" s="1" t="s">
        <v>0</v>
      </c>
      <c r="B1" s="16" t="s">
        <v>1</v>
      </c>
      <c r="C1" s="12" t="s">
        <v>2</v>
      </c>
      <c r="D1" s="13"/>
      <c r="E1" s="14"/>
      <c r="F1" s="1" t="s">
        <v>0</v>
      </c>
      <c r="G1" s="1" t="s">
        <v>1</v>
      </c>
      <c r="H1" s="12" t="s">
        <v>2</v>
      </c>
    </row>
    <row r="2" spans="2:8" s="1" customFormat="1" ht="12.75" customHeight="1">
      <c r="B2" s="16"/>
      <c r="C2" s="12"/>
      <c r="D2" s="13"/>
      <c r="E2" s="14"/>
      <c r="H2" s="15"/>
    </row>
    <row r="3" spans="1:8" s="1" customFormat="1" ht="12.75" customHeight="1">
      <c r="A3" s="31" t="s">
        <v>177</v>
      </c>
      <c r="B3" s="32"/>
      <c r="C3" s="4"/>
      <c r="D3" s="7"/>
      <c r="E3" s="8"/>
      <c r="F3" s="2">
        <v>7680</v>
      </c>
      <c r="G3" s="2" t="s">
        <v>21</v>
      </c>
      <c r="H3" s="3">
        <v>1041</v>
      </c>
    </row>
    <row r="4" spans="1:8" ht="12.75" customHeight="1">
      <c r="A4" s="2">
        <v>2222</v>
      </c>
      <c r="B4" s="18" t="s">
        <v>4</v>
      </c>
      <c r="C4" s="3">
        <v>255153</v>
      </c>
      <c r="D4" s="7"/>
      <c r="E4" s="8"/>
      <c r="F4" s="2">
        <v>7730</v>
      </c>
      <c r="G4" s="2" t="s">
        <v>179</v>
      </c>
      <c r="H4" s="3">
        <v>8626</v>
      </c>
    </row>
    <row r="5" spans="1:8" ht="12.75" customHeight="1">
      <c r="A5" s="2">
        <v>3000</v>
      </c>
      <c r="B5" s="18" t="s">
        <v>6</v>
      </c>
      <c r="C5" s="3">
        <v>916393</v>
      </c>
      <c r="D5" s="7"/>
      <c r="E5" s="8"/>
      <c r="F5" s="2">
        <v>7780</v>
      </c>
      <c r="G5" s="2" t="s">
        <v>23</v>
      </c>
      <c r="H5" s="3">
        <v>2380</v>
      </c>
    </row>
    <row r="6" spans="1:8" ht="12.75" customHeight="1">
      <c r="A6" s="2">
        <v>7858</v>
      </c>
      <c r="B6" s="18" t="s">
        <v>8</v>
      </c>
      <c r="C6" s="3">
        <v>101898</v>
      </c>
      <c r="D6" s="7"/>
      <c r="E6" s="8"/>
      <c r="F6" s="2">
        <v>7790</v>
      </c>
      <c r="G6" s="2" t="s">
        <v>25</v>
      </c>
      <c r="H6" s="2">
        <v>357</v>
      </c>
    </row>
    <row r="7" spans="1:8" ht="12.75" customHeight="1">
      <c r="A7" s="2">
        <v>8079</v>
      </c>
      <c r="B7" s="18" t="s">
        <v>10</v>
      </c>
      <c r="C7" s="3">
        <v>63646</v>
      </c>
      <c r="D7" s="7"/>
      <c r="E7" s="8"/>
      <c r="F7" s="2">
        <v>7890</v>
      </c>
      <c r="G7" s="2" t="s">
        <v>27</v>
      </c>
      <c r="H7" s="3">
        <v>1381</v>
      </c>
    </row>
    <row r="8" spans="1:8" ht="12.75" customHeight="1">
      <c r="A8" s="19">
        <v>10001</v>
      </c>
      <c r="B8" s="18" t="s">
        <v>12</v>
      </c>
      <c r="C8" s="3">
        <v>70293</v>
      </c>
      <c r="D8" s="7"/>
      <c r="E8" s="8"/>
      <c r="F8" s="2">
        <v>7930</v>
      </c>
      <c r="G8" s="2" t="s">
        <v>28</v>
      </c>
      <c r="H8" s="3">
        <v>1428</v>
      </c>
    </row>
    <row r="9" spans="1:8" ht="12.75" customHeight="1">
      <c r="A9" s="2">
        <f>COUNTA(A4:A8)</f>
        <v>5</v>
      </c>
      <c r="B9" s="18"/>
      <c r="C9" s="2"/>
      <c r="D9" s="7"/>
      <c r="E9" s="8"/>
      <c r="F9" s="2">
        <v>7990</v>
      </c>
      <c r="G9" s="2" t="s">
        <v>30</v>
      </c>
      <c r="H9" s="3">
        <v>1272</v>
      </c>
    </row>
    <row r="10" spans="1:8" ht="12.75" customHeight="1">
      <c r="A10" s="2"/>
      <c r="B10" s="18"/>
      <c r="C10" s="2"/>
      <c r="D10" s="7"/>
      <c r="E10" s="8"/>
      <c r="F10" s="2">
        <v>8099</v>
      </c>
      <c r="G10" s="2" t="s">
        <v>37</v>
      </c>
      <c r="H10" s="3">
        <v>4838</v>
      </c>
    </row>
    <row r="11" spans="1:8" ht="12.75" customHeight="1">
      <c r="A11" s="31" t="s">
        <v>178</v>
      </c>
      <c r="B11" s="32"/>
      <c r="C11" s="2"/>
      <c r="D11" s="7"/>
      <c r="E11" s="8"/>
      <c r="F11" s="2">
        <v>8115</v>
      </c>
      <c r="G11" s="2" t="s">
        <v>197</v>
      </c>
      <c r="H11" s="3">
        <v>491</v>
      </c>
    </row>
    <row r="12" spans="1:8" ht="12.75" customHeight="1">
      <c r="A12" s="2">
        <v>725</v>
      </c>
      <c r="B12" s="18" t="s">
        <v>167</v>
      </c>
      <c r="C12" s="3">
        <v>12625</v>
      </c>
      <c r="D12" s="7"/>
      <c r="E12" s="8"/>
      <c r="F12" s="2">
        <v>8269</v>
      </c>
      <c r="G12" s="2" t="s">
        <v>31</v>
      </c>
      <c r="H12" s="2">
        <v>978</v>
      </c>
    </row>
    <row r="13" spans="1:8" ht="12.75" customHeight="1">
      <c r="A13" s="2">
        <v>5201</v>
      </c>
      <c r="B13" s="18" t="s">
        <v>22</v>
      </c>
      <c r="C13" s="3">
        <v>13103</v>
      </c>
      <c r="D13" s="7"/>
      <c r="E13" s="8"/>
      <c r="F13" s="2">
        <v>9020</v>
      </c>
      <c r="G13" s="2" t="s">
        <v>33</v>
      </c>
      <c r="H13" s="3">
        <v>1034</v>
      </c>
    </row>
    <row r="14" spans="1:8" ht="12.75" customHeight="1">
      <c r="A14" s="2">
        <v>5301</v>
      </c>
      <c r="B14" s="18" t="s">
        <v>24</v>
      </c>
      <c r="C14" s="3">
        <v>14479</v>
      </c>
      <c r="D14" s="7"/>
      <c r="E14" s="8"/>
      <c r="F14" s="2">
        <v>9022</v>
      </c>
      <c r="G14" s="2" t="s">
        <v>34</v>
      </c>
      <c r="H14" s="2">
        <v>500</v>
      </c>
    </row>
    <row r="15" spans="1:8" ht="12.75" customHeight="1">
      <c r="A15" s="2">
        <v>5470</v>
      </c>
      <c r="B15" s="18" t="s">
        <v>26</v>
      </c>
      <c r="C15" s="3">
        <v>14589</v>
      </c>
      <c r="D15" s="7"/>
      <c r="E15" s="8"/>
      <c r="F15" s="2">
        <v>9025</v>
      </c>
      <c r="G15" s="2" t="s">
        <v>35</v>
      </c>
      <c r="H15" s="2">
        <v>771</v>
      </c>
    </row>
    <row r="16" spans="1:8" ht="12.75" customHeight="1">
      <c r="A16" s="2">
        <v>6160</v>
      </c>
      <c r="B16" s="18" t="s">
        <v>29</v>
      </c>
      <c r="C16" s="3">
        <v>12163</v>
      </c>
      <c r="D16" s="7"/>
      <c r="E16" s="8"/>
      <c r="F16" s="2">
        <v>9033</v>
      </c>
      <c r="G16" s="2" t="s">
        <v>36</v>
      </c>
      <c r="H16" s="3">
        <v>1332</v>
      </c>
    </row>
    <row r="17" spans="1:8" ht="12.75" customHeight="1">
      <c r="A17" s="2">
        <v>7681</v>
      </c>
      <c r="B17" s="18" t="s">
        <v>160</v>
      </c>
      <c r="C17" s="3">
        <v>10352</v>
      </c>
      <c r="D17" s="7"/>
      <c r="E17" s="8"/>
      <c r="F17" s="2">
        <v>9044</v>
      </c>
      <c r="G17" s="2" t="s">
        <v>38</v>
      </c>
      <c r="H17" s="3">
        <v>1269</v>
      </c>
    </row>
    <row r="18" spans="1:8" ht="12.75" customHeight="1">
      <c r="A18" s="2">
        <v>8117</v>
      </c>
      <c r="B18" s="18" t="s">
        <v>39</v>
      </c>
      <c r="C18" s="3">
        <v>27260</v>
      </c>
      <c r="D18" s="7"/>
      <c r="E18" s="8"/>
      <c r="F18" s="2">
        <v>9070</v>
      </c>
      <c r="G18" s="2" t="s">
        <v>188</v>
      </c>
      <c r="H18" s="3">
        <v>2157</v>
      </c>
    </row>
    <row r="19" spans="1:8" ht="12.75" customHeight="1">
      <c r="A19" s="2">
        <v>9260</v>
      </c>
      <c r="B19" s="18" t="s">
        <v>43</v>
      </c>
      <c r="C19" s="3">
        <v>10722</v>
      </c>
      <c r="D19" s="7"/>
      <c r="E19" s="8"/>
      <c r="F19" s="2">
        <v>9080</v>
      </c>
      <c r="G19" s="2" t="s">
        <v>196</v>
      </c>
      <c r="H19" s="3">
        <v>2694</v>
      </c>
    </row>
    <row r="20" spans="1:8" ht="12.75" customHeight="1">
      <c r="A20" s="19">
        <v>9380</v>
      </c>
      <c r="B20" s="18" t="s">
        <v>46</v>
      </c>
      <c r="C20" s="3">
        <v>27104</v>
      </c>
      <c r="D20" s="7"/>
      <c r="E20" s="8"/>
      <c r="F20" s="2">
        <v>9090</v>
      </c>
      <c r="G20" s="2" t="s">
        <v>42</v>
      </c>
      <c r="H20" s="3">
        <v>2728</v>
      </c>
    </row>
    <row r="21" spans="1:8" ht="12.75" customHeight="1">
      <c r="A21" s="2">
        <f>COUNTA(A12:A20)</f>
        <v>9</v>
      </c>
      <c r="B21" s="18"/>
      <c r="C21" s="3"/>
      <c r="D21" s="7"/>
      <c r="E21" s="8"/>
      <c r="F21" s="2">
        <v>9100</v>
      </c>
      <c r="G21" s="2" t="s">
        <v>40</v>
      </c>
      <c r="H21" s="3">
        <v>4052</v>
      </c>
    </row>
    <row r="22" spans="1:8" ht="12.75" customHeight="1">
      <c r="A22" s="2"/>
      <c r="B22" s="2"/>
      <c r="C22" s="3"/>
      <c r="D22" s="7"/>
      <c r="E22" s="8"/>
      <c r="F22" s="2">
        <v>9116</v>
      </c>
      <c r="G22" s="2" t="s">
        <v>186</v>
      </c>
      <c r="H22" s="2">
        <v>737</v>
      </c>
    </row>
    <row r="23" spans="1:8" ht="12.75" customHeight="1">
      <c r="A23" s="31" t="s">
        <v>50</v>
      </c>
      <c r="B23" s="32"/>
      <c r="C23" s="2"/>
      <c r="D23" s="3"/>
      <c r="E23" s="8"/>
      <c r="F23" s="2">
        <v>9133</v>
      </c>
      <c r="G23" s="2" t="s">
        <v>107</v>
      </c>
      <c r="H23" s="2">
        <v>304</v>
      </c>
    </row>
    <row r="24" spans="1:8" ht="12.75" customHeight="1">
      <c r="A24" s="29"/>
      <c r="B24" s="30"/>
      <c r="C24" s="2"/>
      <c r="D24" s="7"/>
      <c r="E24" s="8"/>
      <c r="F24" s="2">
        <v>9139</v>
      </c>
      <c r="G24" s="18" t="s">
        <v>176</v>
      </c>
      <c r="H24" s="2">
        <v>374</v>
      </c>
    </row>
    <row r="25" spans="1:8" ht="12.75" customHeight="1">
      <c r="A25" s="5">
        <v>400</v>
      </c>
      <c r="B25" s="18" t="s">
        <v>16</v>
      </c>
      <c r="C25" s="3">
        <v>7402</v>
      </c>
      <c r="D25" s="7"/>
      <c r="E25" s="8"/>
      <c r="F25" s="2">
        <v>9144</v>
      </c>
      <c r="G25" s="2" t="s">
        <v>198</v>
      </c>
      <c r="H25" s="3">
        <v>2802</v>
      </c>
    </row>
    <row r="26" spans="1:8" ht="12.75" customHeight="1">
      <c r="A26" s="5">
        <v>522</v>
      </c>
      <c r="B26" s="18" t="s">
        <v>18</v>
      </c>
      <c r="C26" s="3">
        <v>6043</v>
      </c>
      <c r="D26" s="7"/>
      <c r="E26" s="8"/>
      <c r="F26" s="2">
        <v>9174</v>
      </c>
      <c r="G26" s="2" t="s">
        <v>45</v>
      </c>
      <c r="H26" s="3">
        <v>1981</v>
      </c>
    </row>
    <row r="27" spans="1:8" ht="12.75" customHeight="1">
      <c r="A27" s="2">
        <v>537</v>
      </c>
      <c r="B27" s="18" t="s">
        <v>52</v>
      </c>
      <c r="C27" s="2">
        <v>713</v>
      </c>
      <c r="D27" s="7"/>
      <c r="E27" s="8"/>
      <c r="F27" s="2">
        <v>9189</v>
      </c>
      <c r="G27" s="2" t="s">
        <v>171</v>
      </c>
      <c r="H27" s="2">
        <v>550</v>
      </c>
    </row>
    <row r="28" spans="1:8" ht="12.75" customHeight="1">
      <c r="A28" s="2">
        <v>570</v>
      </c>
      <c r="B28" s="18" t="s">
        <v>54</v>
      </c>
      <c r="C28" s="3">
        <v>3159</v>
      </c>
      <c r="D28" s="7"/>
      <c r="E28" s="8"/>
      <c r="F28" s="2">
        <v>9201</v>
      </c>
      <c r="G28" s="2" t="s">
        <v>47</v>
      </c>
      <c r="H28" s="2">
        <v>515</v>
      </c>
    </row>
    <row r="29" spans="1:8" ht="12.75" customHeight="1">
      <c r="A29" s="2">
        <v>644</v>
      </c>
      <c r="B29" s="18" t="s">
        <v>93</v>
      </c>
      <c r="C29" s="3">
        <v>254</v>
      </c>
      <c r="D29" s="7"/>
      <c r="E29" s="8"/>
      <c r="F29" s="2">
        <v>9212</v>
      </c>
      <c r="G29" s="2" t="s">
        <v>48</v>
      </c>
      <c r="H29" s="2">
        <v>396</v>
      </c>
    </row>
    <row r="30" spans="1:8" ht="12.75" customHeight="1">
      <c r="A30" s="2">
        <v>681</v>
      </c>
      <c r="B30" s="18" t="s">
        <v>20</v>
      </c>
      <c r="C30" s="3">
        <v>4465</v>
      </c>
      <c r="D30" s="7"/>
      <c r="E30" s="8"/>
      <c r="F30" s="2">
        <v>9217</v>
      </c>
      <c r="G30" s="2" t="s">
        <v>41</v>
      </c>
      <c r="H30" s="3">
        <v>4546</v>
      </c>
    </row>
    <row r="31" spans="1:8" ht="12.75" customHeight="1">
      <c r="A31" s="2">
        <v>755</v>
      </c>
      <c r="B31" s="18" t="s">
        <v>56</v>
      </c>
      <c r="C31" s="3">
        <v>3320</v>
      </c>
      <c r="D31" s="7"/>
      <c r="E31" s="8"/>
      <c r="F31" s="2">
        <v>9224</v>
      </c>
      <c r="G31" s="2" t="s">
        <v>49</v>
      </c>
      <c r="H31" s="2">
        <v>347</v>
      </c>
    </row>
    <row r="32" spans="1:8" ht="12.75" customHeight="1">
      <c r="A32" s="2">
        <v>828</v>
      </c>
      <c r="B32" s="18" t="s">
        <v>182</v>
      </c>
      <c r="C32" s="3">
        <v>3958</v>
      </c>
      <c r="D32" s="7"/>
      <c r="E32" s="8"/>
      <c r="F32" s="2">
        <v>9261</v>
      </c>
      <c r="G32" s="2" t="s">
        <v>51</v>
      </c>
      <c r="H32" s="2">
        <v>982</v>
      </c>
    </row>
    <row r="33" spans="1:8" ht="12.75" customHeight="1">
      <c r="A33" s="2">
        <v>844</v>
      </c>
      <c r="B33" s="18" t="s">
        <v>59</v>
      </c>
      <c r="C33" s="3">
        <v>1994</v>
      </c>
      <c r="D33" s="7"/>
      <c r="E33" s="8"/>
      <c r="F33" s="2">
        <v>9283</v>
      </c>
      <c r="G33" s="2" t="s">
        <v>53</v>
      </c>
      <c r="H33" s="2">
        <v>524</v>
      </c>
    </row>
    <row r="34" spans="1:8" ht="12.75" customHeight="1">
      <c r="A34" s="2">
        <v>847</v>
      </c>
      <c r="B34" s="18" t="s">
        <v>60</v>
      </c>
      <c r="C34" s="2">
        <v>269</v>
      </c>
      <c r="D34" s="7"/>
      <c r="E34" s="8"/>
      <c r="F34" s="2">
        <v>9307</v>
      </c>
      <c r="G34" s="2" t="s">
        <v>55</v>
      </c>
      <c r="H34" s="3">
        <v>1051</v>
      </c>
    </row>
    <row r="35" spans="1:8" ht="12.75" customHeight="1">
      <c r="A35" s="2">
        <v>1149</v>
      </c>
      <c r="B35" s="18" t="s">
        <v>61</v>
      </c>
      <c r="C35" s="3">
        <v>3802</v>
      </c>
      <c r="D35" s="7"/>
      <c r="E35" s="8"/>
      <c r="F35" s="2">
        <v>9312</v>
      </c>
      <c r="G35" s="2" t="s">
        <v>57</v>
      </c>
      <c r="H35" s="2">
        <v>376</v>
      </c>
    </row>
    <row r="36" spans="1:8" ht="12.75" customHeight="1">
      <c r="A36" s="2">
        <v>1187</v>
      </c>
      <c r="B36" s="18" t="s">
        <v>192</v>
      </c>
      <c r="C36" s="2">
        <v>657</v>
      </c>
      <c r="D36" s="7"/>
      <c r="E36" s="8"/>
      <c r="F36" s="2">
        <v>9335</v>
      </c>
      <c r="G36" s="2" t="s">
        <v>44</v>
      </c>
      <c r="H36" s="3">
        <v>7434</v>
      </c>
    </row>
    <row r="37" spans="1:8" ht="12.75" customHeight="1">
      <c r="A37" s="2">
        <v>1671</v>
      </c>
      <c r="B37" s="18" t="s">
        <v>64</v>
      </c>
      <c r="C37" s="3">
        <v>1012</v>
      </c>
      <c r="D37" s="7"/>
      <c r="E37" s="8"/>
      <c r="F37" s="2">
        <v>9351</v>
      </c>
      <c r="G37" s="2" t="s">
        <v>58</v>
      </c>
      <c r="H37" s="3">
        <v>2621</v>
      </c>
    </row>
    <row r="38" spans="1:8" ht="12.75" customHeight="1">
      <c r="A38" s="2">
        <v>5140</v>
      </c>
      <c r="B38" s="18" t="s">
        <v>65</v>
      </c>
      <c r="C38" s="2">
        <v>826</v>
      </c>
      <c r="D38" s="7"/>
      <c r="E38" s="8"/>
      <c r="F38" s="2">
        <v>9363</v>
      </c>
      <c r="G38" s="2" t="s">
        <v>193</v>
      </c>
      <c r="H38" s="2">
        <v>344</v>
      </c>
    </row>
    <row r="39" spans="1:8" ht="12.75" customHeight="1">
      <c r="A39" s="2">
        <v>5999</v>
      </c>
      <c r="B39" s="18" t="s">
        <v>66</v>
      </c>
      <c r="C39" s="3">
        <v>2984</v>
      </c>
      <c r="D39" s="7"/>
      <c r="E39" s="8"/>
      <c r="F39" s="2">
        <v>9388</v>
      </c>
      <c r="G39" s="2" t="s">
        <v>187</v>
      </c>
      <c r="H39" s="2">
        <v>602</v>
      </c>
    </row>
    <row r="40" spans="1:8" ht="12.75" customHeight="1">
      <c r="A40" s="2">
        <v>6060</v>
      </c>
      <c r="B40" s="18" t="s">
        <v>185</v>
      </c>
      <c r="C40" s="3">
        <v>3723</v>
      </c>
      <c r="D40" s="7"/>
      <c r="E40" s="8"/>
      <c r="F40" s="2">
        <v>9486</v>
      </c>
      <c r="G40" s="2" t="s">
        <v>62</v>
      </c>
      <c r="H40" s="3">
        <v>2781</v>
      </c>
    </row>
    <row r="41" spans="1:8" ht="12.75" customHeight="1">
      <c r="A41" s="2">
        <v>6070</v>
      </c>
      <c r="B41" s="18" t="s">
        <v>170</v>
      </c>
      <c r="C41" s="3">
        <v>2689</v>
      </c>
      <c r="D41" s="7"/>
      <c r="E41" s="8"/>
      <c r="F41" s="2">
        <v>9551</v>
      </c>
      <c r="G41" s="2" t="s">
        <v>63</v>
      </c>
      <c r="H41" s="3">
        <v>1391</v>
      </c>
    </row>
    <row r="42" spans="1:8" ht="12.75" customHeight="1">
      <c r="A42" s="2">
        <v>6100</v>
      </c>
      <c r="B42" s="18" t="s">
        <v>181</v>
      </c>
      <c r="C42" s="3">
        <v>5840</v>
      </c>
      <c r="D42" s="7"/>
      <c r="E42" s="8"/>
      <c r="F42" s="2">
        <v>9682</v>
      </c>
      <c r="G42" s="2" t="s">
        <v>3</v>
      </c>
      <c r="H42" s="3">
        <v>1271</v>
      </c>
    </row>
    <row r="43" spans="1:8" ht="12.75" customHeight="1">
      <c r="A43" s="2">
        <v>6140</v>
      </c>
      <c r="B43" s="18" t="s">
        <v>70</v>
      </c>
      <c r="C43" s="3">
        <v>1070</v>
      </c>
      <c r="D43" s="7"/>
      <c r="E43" s="8"/>
      <c r="F43" s="2">
        <v>9684</v>
      </c>
      <c r="G43" s="2" t="s">
        <v>166</v>
      </c>
      <c r="H43" s="2">
        <v>311</v>
      </c>
    </row>
    <row r="44" spans="1:8" ht="12.75" customHeight="1">
      <c r="A44" s="2">
        <v>6150</v>
      </c>
      <c r="B44" s="18" t="s">
        <v>72</v>
      </c>
      <c r="C44" s="3">
        <v>1541</v>
      </c>
      <c r="D44" s="7"/>
      <c r="E44" s="8"/>
      <c r="F44" s="2">
        <v>9686</v>
      </c>
      <c r="G44" s="2" t="s">
        <v>67</v>
      </c>
      <c r="H44" s="3">
        <v>3324</v>
      </c>
    </row>
    <row r="45" spans="1:8" ht="12.75" customHeight="1">
      <c r="A45" s="2">
        <v>6220</v>
      </c>
      <c r="B45" s="18" t="s">
        <v>74</v>
      </c>
      <c r="C45" s="2">
        <v>941</v>
      </c>
      <c r="D45" s="7"/>
      <c r="E45" s="8"/>
      <c r="F45" s="2">
        <v>9690</v>
      </c>
      <c r="G45" s="2" t="s">
        <v>68</v>
      </c>
      <c r="H45" s="2">
        <v>788</v>
      </c>
    </row>
    <row r="46" spans="1:8" ht="12.75" customHeight="1">
      <c r="A46" s="2">
        <v>6300</v>
      </c>
      <c r="B46" s="18" t="s">
        <v>76</v>
      </c>
      <c r="C46" s="3">
        <v>3559</v>
      </c>
      <c r="D46" s="7"/>
      <c r="E46" s="8"/>
      <c r="F46" s="2">
        <v>9695</v>
      </c>
      <c r="G46" s="2" t="s">
        <v>69</v>
      </c>
      <c r="H46" s="3">
        <v>1314</v>
      </c>
    </row>
    <row r="47" spans="1:8" ht="12.75" customHeight="1">
      <c r="A47" s="2">
        <v>6471</v>
      </c>
      <c r="B47" s="18" t="s">
        <v>78</v>
      </c>
      <c r="C47" s="3">
        <v>3304</v>
      </c>
      <c r="D47" s="7"/>
      <c r="E47" s="8"/>
      <c r="F47" s="2">
        <v>9740</v>
      </c>
      <c r="G47" s="2" t="s">
        <v>71</v>
      </c>
      <c r="H47" s="3">
        <v>2606</v>
      </c>
    </row>
    <row r="48" spans="1:8" ht="12.75" customHeight="1">
      <c r="A48" s="2">
        <v>6482</v>
      </c>
      <c r="B48" s="18" t="s">
        <v>80</v>
      </c>
      <c r="C48" s="3">
        <v>1913</v>
      </c>
      <c r="D48" s="7"/>
      <c r="E48" s="8"/>
      <c r="F48" s="2">
        <v>9797</v>
      </c>
      <c r="G48" s="2" t="s">
        <v>73</v>
      </c>
      <c r="H48" s="2">
        <v>690</v>
      </c>
    </row>
    <row r="49" spans="1:8" ht="12.75" customHeight="1">
      <c r="A49" s="2">
        <v>6520</v>
      </c>
      <c r="B49" s="18" t="s">
        <v>82</v>
      </c>
      <c r="C49" s="3">
        <v>1240</v>
      </c>
      <c r="D49" s="7"/>
      <c r="E49" s="8"/>
      <c r="F49" s="2">
        <v>9824</v>
      </c>
      <c r="G49" s="2" t="s">
        <v>75</v>
      </c>
      <c r="H49" s="2">
        <v>685</v>
      </c>
    </row>
    <row r="50" spans="1:8" ht="12.75" customHeight="1">
      <c r="A50" s="2">
        <v>6771</v>
      </c>
      <c r="B50" s="2" t="s">
        <v>5</v>
      </c>
      <c r="C50" s="6">
        <v>2994</v>
      </c>
      <c r="D50" s="7"/>
      <c r="E50" s="8"/>
      <c r="F50" s="2">
        <v>9827</v>
      </c>
      <c r="G50" s="2" t="s">
        <v>77</v>
      </c>
      <c r="H50" s="2">
        <v>695</v>
      </c>
    </row>
    <row r="51" spans="1:8" ht="12.75" customHeight="1">
      <c r="A51" s="2">
        <v>6850</v>
      </c>
      <c r="B51" s="18" t="s">
        <v>7</v>
      </c>
      <c r="C51" s="6">
        <v>1251</v>
      </c>
      <c r="D51" s="7"/>
      <c r="E51" s="8"/>
      <c r="F51" s="2">
        <v>9860</v>
      </c>
      <c r="G51" s="2" t="s">
        <v>91</v>
      </c>
      <c r="H51" s="2">
        <v>264</v>
      </c>
    </row>
    <row r="52" spans="1:8" ht="12.75" customHeight="1">
      <c r="A52" s="2">
        <v>6860</v>
      </c>
      <c r="B52" s="2" t="s">
        <v>9</v>
      </c>
      <c r="C52" s="3">
        <v>1215</v>
      </c>
      <c r="D52" s="7"/>
      <c r="E52" s="8"/>
      <c r="F52" s="3">
        <v>12000</v>
      </c>
      <c r="G52" s="2" t="s">
        <v>194</v>
      </c>
      <c r="H52" s="3">
        <v>8573</v>
      </c>
    </row>
    <row r="53" spans="1:8" ht="12.75" customHeight="1">
      <c r="A53" s="2">
        <v>6880</v>
      </c>
      <c r="B53" s="2" t="s">
        <v>11</v>
      </c>
      <c r="C53" s="3">
        <v>1552</v>
      </c>
      <c r="D53" s="7"/>
      <c r="E53" s="8"/>
      <c r="F53" s="3">
        <v>13080</v>
      </c>
      <c r="G53" s="2" t="s">
        <v>79</v>
      </c>
      <c r="H53" s="2">
        <v>502</v>
      </c>
    </row>
    <row r="54" spans="1:8" ht="12.75" customHeight="1">
      <c r="A54" s="2">
        <v>7230</v>
      </c>
      <c r="B54" s="2" t="s">
        <v>13</v>
      </c>
      <c r="C54" s="3">
        <v>2221</v>
      </c>
      <c r="D54" s="7"/>
      <c r="E54" s="8"/>
      <c r="F54" s="20">
        <v>13460</v>
      </c>
      <c r="G54" s="2" t="s">
        <v>81</v>
      </c>
      <c r="H54" s="2">
        <v>676</v>
      </c>
    </row>
    <row r="55" spans="1:8" ht="12.75" customHeight="1">
      <c r="A55" s="2">
        <v>7270</v>
      </c>
      <c r="B55" s="2" t="s">
        <v>14</v>
      </c>
      <c r="C55" s="3">
        <v>1318</v>
      </c>
      <c r="D55" s="7"/>
      <c r="E55" s="8"/>
      <c r="F55" s="2">
        <f>COUNTA(A25:A62,F3:F54)</f>
        <v>90</v>
      </c>
      <c r="G55" s="25" t="s">
        <v>168</v>
      </c>
      <c r="H55" s="2"/>
    </row>
    <row r="56" spans="1:8" ht="12.75" customHeight="1">
      <c r="A56" s="2">
        <v>7320</v>
      </c>
      <c r="B56" s="2" t="s">
        <v>184</v>
      </c>
      <c r="C56" s="3">
        <v>3899</v>
      </c>
      <c r="D56" s="7"/>
      <c r="E56" s="8"/>
      <c r="F56" s="2"/>
      <c r="G56" s="2"/>
      <c r="H56" s="2"/>
    </row>
    <row r="57" spans="1:8" ht="12.75" customHeight="1">
      <c r="A57" s="2">
        <v>7380</v>
      </c>
      <c r="B57" s="2" t="s">
        <v>15</v>
      </c>
      <c r="C57" s="3">
        <v>1893</v>
      </c>
      <c r="D57" s="7"/>
      <c r="E57" s="8"/>
      <c r="F57" s="25" t="s">
        <v>169</v>
      </c>
      <c r="G57" s="18"/>
      <c r="H57" s="2"/>
    </row>
    <row r="58" spans="1:8" ht="12.75" customHeight="1">
      <c r="A58" s="2">
        <v>7440</v>
      </c>
      <c r="B58" s="2" t="s">
        <v>32</v>
      </c>
      <c r="C58" s="3">
        <v>6142</v>
      </c>
      <c r="D58" s="7"/>
      <c r="E58" s="8"/>
      <c r="F58" s="2"/>
      <c r="G58" s="2"/>
      <c r="H58" s="2"/>
    </row>
    <row r="59" spans="1:8" ht="12.75" customHeight="1">
      <c r="A59" s="2">
        <v>7500</v>
      </c>
      <c r="B59" s="2" t="s">
        <v>17</v>
      </c>
      <c r="C59" s="2">
        <v>488</v>
      </c>
      <c r="D59" s="7"/>
      <c r="E59" s="8"/>
      <c r="F59" s="2"/>
      <c r="G59" s="2"/>
      <c r="H59" s="2"/>
    </row>
    <row r="60" spans="1:8" ht="12.75" customHeight="1">
      <c r="A60" s="2">
        <v>7570</v>
      </c>
      <c r="B60" s="2" t="s">
        <v>19</v>
      </c>
      <c r="C60" s="3">
        <v>1734</v>
      </c>
      <c r="D60" s="7"/>
      <c r="E60" s="8"/>
      <c r="F60" s="2"/>
      <c r="G60" s="2"/>
      <c r="H60" s="2"/>
    </row>
    <row r="61" spans="1:8" ht="12.75" customHeight="1">
      <c r="A61" s="2">
        <v>7650</v>
      </c>
      <c r="B61" s="2" t="s">
        <v>183</v>
      </c>
      <c r="C61" s="3">
        <v>3956</v>
      </c>
      <c r="D61" s="7"/>
      <c r="E61" s="8"/>
      <c r="F61" s="2"/>
      <c r="G61" s="2"/>
      <c r="H61" s="2"/>
    </row>
    <row r="62" spans="1:8" ht="12.75" customHeight="1">
      <c r="A62" s="2">
        <v>7670</v>
      </c>
      <c r="B62" s="2" t="s">
        <v>180</v>
      </c>
      <c r="C62" s="3">
        <v>8007</v>
      </c>
      <c r="D62" s="7"/>
      <c r="E62" s="8"/>
      <c r="F62" s="2"/>
      <c r="G62" s="2"/>
      <c r="H62" s="2"/>
    </row>
    <row r="63" spans="4:8" ht="12.75" customHeight="1">
      <c r="D63" s="7"/>
      <c r="E63" s="8"/>
      <c r="F63" s="2"/>
      <c r="G63" s="2"/>
      <c r="H63" s="2"/>
    </row>
    <row r="64" spans="6:8" ht="12.75" customHeight="1">
      <c r="F64" s="1" t="s">
        <v>0</v>
      </c>
      <c r="G64" s="16" t="s">
        <v>1</v>
      </c>
      <c r="H64" s="12" t="s">
        <v>2</v>
      </c>
    </row>
    <row r="65" spans="1:8" s="1" customFormat="1" ht="12.75" customHeight="1">
      <c r="A65" s="1" t="s">
        <v>0</v>
      </c>
      <c r="B65" s="16" t="s">
        <v>1</v>
      </c>
      <c r="C65" s="12" t="s">
        <v>2</v>
      </c>
      <c r="D65" s="13"/>
      <c r="E65" s="14"/>
      <c r="F65" s="2"/>
      <c r="G65" s="2"/>
      <c r="H65" s="2"/>
    </row>
    <row r="67" spans="1:8" ht="12.75" customHeight="1">
      <c r="A67" s="31" t="s">
        <v>83</v>
      </c>
      <c r="B67" s="31"/>
      <c r="F67" s="2">
        <v>13000</v>
      </c>
      <c r="G67" s="2" t="s">
        <v>96</v>
      </c>
      <c r="H67" s="2">
        <v>100</v>
      </c>
    </row>
    <row r="68" spans="1:8" ht="12.75" customHeight="1">
      <c r="A68" s="2">
        <v>544</v>
      </c>
      <c r="B68" s="18" t="s">
        <v>84</v>
      </c>
      <c r="C68" s="2">
        <v>31</v>
      </c>
      <c r="D68" s="7"/>
      <c r="E68" s="8"/>
      <c r="F68" s="2">
        <v>13020</v>
      </c>
      <c r="G68" s="2" t="s">
        <v>98</v>
      </c>
      <c r="H68" s="2">
        <v>194</v>
      </c>
    </row>
    <row r="69" spans="1:8" ht="12.75" customHeight="1">
      <c r="A69" s="2">
        <v>547</v>
      </c>
      <c r="B69" s="18" t="s">
        <v>86</v>
      </c>
      <c r="C69" s="2">
        <v>121</v>
      </c>
      <c r="D69" s="7"/>
      <c r="E69" s="8"/>
      <c r="F69" s="2">
        <v>13070</v>
      </c>
      <c r="G69" s="2" t="s">
        <v>99</v>
      </c>
      <c r="H69" s="2">
        <v>190</v>
      </c>
    </row>
    <row r="70" spans="1:8" ht="12.75" customHeight="1">
      <c r="A70" s="2">
        <v>577</v>
      </c>
      <c r="B70" s="18" t="s">
        <v>88</v>
      </c>
      <c r="C70" s="2">
        <v>42</v>
      </c>
      <c r="D70" s="7"/>
      <c r="E70" s="8"/>
      <c r="F70" s="2">
        <v>13100</v>
      </c>
      <c r="G70" s="2" t="s">
        <v>102</v>
      </c>
      <c r="H70" s="2">
        <v>78</v>
      </c>
    </row>
    <row r="71" spans="1:8" ht="12.75" customHeight="1">
      <c r="A71" s="2">
        <v>579</v>
      </c>
      <c r="B71" s="18" t="s">
        <v>161</v>
      </c>
      <c r="C71" s="2">
        <v>86</v>
      </c>
      <c r="D71" s="7"/>
      <c r="E71" s="8"/>
      <c r="F71" s="2">
        <v>13220</v>
      </c>
      <c r="G71" s="2" t="s">
        <v>162</v>
      </c>
      <c r="H71" s="2">
        <v>45</v>
      </c>
    </row>
    <row r="72" spans="1:8" ht="12.75" customHeight="1">
      <c r="A72" s="2">
        <v>580</v>
      </c>
      <c r="B72" s="18" t="s">
        <v>90</v>
      </c>
      <c r="C72" s="2">
        <v>154</v>
      </c>
      <c r="D72" s="7"/>
      <c r="E72" s="8"/>
      <c r="F72" s="2">
        <v>13230</v>
      </c>
      <c r="G72" s="2" t="s">
        <v>163</v>
      </c>
      <c r="H72" s="2">
        <v>4</v>
      </c>
    </row>
    <row r="73" spans="1:8" ht="12.75" customHeight="1">
      <c r="A73" s="2">
        <v>631</v>
      </c>
      <c r="B73" s="18" t="s">
        <v>92</v>
      </c>
      <c r="C73" s="2">
        <v>202</v>
      </c>
      <c r="D73" s="7"/>
      <c r="E73" s="8"/>
      <c r="F73" s="2">
        <v>13240</v>
      </c>
      <c r="G73" s="2" t="s">
        <v>164</v>
      </c>
      <c r="H73" s="2">
        <v>36</v>
      </c>
    </row>
    <row r="74" spans="1:8" ht="12.75" customHeight="1">
      <c r="A74" s="2">
        <v>800</v>
      </c>
      <c r="B74" s="18" t="s">
        <v>94</v>
      </c>
      <c r="C74" s="2">
        <v>102</v>
      </c>
      <c r="D74" s="7"/>
      <c r="E74" s="8"/>
      <c r="F74" s="2">
        <v>13290</v>
      </c>
      <c r="G74" s="2" t="s">
        <v>106</v>
      </c>
      <c r="H74" s="2">
        <v>248</v>
      </c>
    </row>
    <row r="75" spans="1:8" ht="12.75" customHeight="1">
      <c r="A75" s="2">
        <v>1176</v>
      </c>
      <c r="B75" s="18" t="s">
        <v>95</v>
      </c>
      <c r="C75" s="2">
        <v>110</v>
      </c>
      <c r="D75" s="7"/>
      <c r="E75" s="8"/>
      <c r="F75" s="2">
        <v>13330</v>
      </c>
      <c r="G75" s="2" t="s">
        <v>108</v>
      </c>
      <c r="H75" s="2">
        <v>150</v>
      </c>
    </row>
    <row r="76" spans="1:8" ht="12.75" customHeight="1">
      <c r="A76" s="2">
        <v>5125</v>
      </c>
      <c r="B76" s="18" t="s">
        <v>97</v>
      </c>
      <c r="C76" s="2">
        <v>118</v>
      </c>
      <c r="D76" s="7"/>
      <c r="E76" s="8"/>
      <c r="F76" s="2">
        <v>13350</v>
      </c>
      <c r="G76" s="2" t="s">
        <v>110</v>
      </c>
      <c r="H76" s="2">
        <v>35</v>
      </c>
    </row>
    <row r="77" spans="1:8" ht="12.75" customHeight="1">
      <c r="A77" s="2">
        <v>8222</v>
      </c>
      <c r="B77" s="18" t="s">
        <v>100</v>
      </c>
      <c r="C77" s="2">
        <v>219</v>
      </c>
      <c r="D77" s="7"/>
      <c r="E77" s="8"/>
      <c r="F77" s="2">
        <v>13360</v>
      </c>
      <c r="G77" s="2" t="s">
        <v>111</v>
      </c>
      <c r="H77" s="2">
        <v>9</v>
      </c>
    </row>
    <row r="78" spans="1:8" ht="12.75" customHeight="1">
      <c r="A78" s="2">
        <v>9024</v>
      </c>
      <c r="B78" s="18" t="s">
        <v>101</v>
      </c>
      <c r="C78" s="2">
        <v>217</v>
      </c>
      <c r="D78" s="7"/>
      <c r="E78" s="8"/>
      <c r="F78" s="2">
        <v>13370</v>
      </c>
      <c r="G78" s="2" t="s">
        <v>112</v>
      </c>
      <c r="H78" s="2">
        <v>21</v>
      </c>
    </row>
    <row r="79" spans="1:8" ht="12.75" customHeight="1">
      <c r="A79" s="2">
        <v>9117</v>
      </c>
      <c r="B79" s="18" t="s">
        <v>103</v>
      </c>
      <c r="C79" s="2">
        <v>45</v>
      </c>
      <c r="D79" s="7"/>
      <c r="E79" s="8"/>
      <c r="F79" s="2">
        <v>13390</v>
      </c>
      <c r="G79" s="2" t="s">
        <v>113</v>
      </c>
      <c r="H79" s="2">
        <v>2</v>
      </c>
    </row>
    <row r="80" spans="1:8" ht="12.75" customHeight="1">
      <c r="A80" s="2">
        <v>9121</v>
      </c>
      <c r="B80" s="18" t="s">
        <v>104</v>
      </c>
      <c r="C80" s="2">
        <v>132</v>
      </c>
      <c r="D80" s="7"/>
      <c r="E80" s="8"/>
      <c r="F80" s="2">
        <v>13420</v>
      </c>
      <c r="G80" s="2" t="s">
        <v>114</v>
      </c>
      <c r="H80" s="2">
        <v>16</v>
      </c>
    </row>
    <row r="81" spans="1:8" ht="12.75" customHeight="1">
      <c r="A81" s="2">
        <v>9124</v>
      </c>
      <c r="B81" s="18" t="s">
        <v>105</v>
      </c>
      <c r="C81" s="2">
        <v>163</v>
      </c>
      <c r="D81" s="7"/>
      <c r="E81" s="8"/>
      <c r="F81" s="2">
        <v>13430</v>
      </c>
      <c r="G81" s="2" t="s">
        <v>116</v>
      </c>
      <c r="H81" s="2">
        <v>5</v>
      </c>
    </row>
    <row r="82" spans="1:8" ht="12.75" customHeight="1">
      <c r="A82" s="2">
        <v>9135</v>
      </c>
      <c r="B82" s="18" t="s">
        <v>109</v>
      </c>
      <c r="C82" s="2">
        <v>147</v>
      </c>
      <c r="D82" s="7"/>
      <c r="E82" s="8"/>
      <c r="F82" s="19">
        <v>13450</v>
      </c>
      <c r="G82" s="2" t="s">
        <v>118</v>
      </c>
      <c r="H82" s="2">
        <v>28</v>
      </c>
    </row>
    <row r="83" spans="1:7" ht="12.75" customHeight="1">
      <c r="A83" s="2">
        <v>9143</v>
      </c>
      <c r="B83" s="18" t="s">
        <v>115</v>
      </c>
      <c r="C83" s="2">
        <v>138</v>
      </c>
      <c r="D83" s="7"/>
      <c r="E83" s="8"/>
      <c r="F83" s="2">
        <f>COUNTA(A68:A109)+COUNTA(F67:F82)</f>
        <v>58</v>
      </c>
      <c r="G83" s="17"/>
    </row>
    <row r="84" spans="1:8" ht="12.75" customHeight="1">
      <c r="A84" s="2">
        <v>9214</v>
      </c>
      <c r="B84" s="18" t="s">
        <v>117</v>
      </c>
      <c r="C84" s="2">
        <v>121</v>
      </c>
      <c r="D84" s="7"/>
      <c r="E84" s="8"/>
      <c r="G84" s="2"/>
      <c r="H84" s="2"/>
    </row>
    <row r="85" spans="1:5" ht="12.75" customHeight="1">
      <c r="A85" s="2">
        <v>9228</v>
      </c>
      <c r="B85" s="18" t="s">
        <v>119</v>
      </c>
      <c r="C85" s="2">
        <v>20</v>
      </c>
      <c r="D85" s="7"/>
      <c r="E85" s="8"/>
    </row>
    <row r="86" spans="1:8" ht="12.75" customHeight="1">
      <c r="A86" s="2">
        <v>9285</v>
      </c>
      <c r="B86" s="18" t="s">
        <v>120</v>
      </c>
      <c r="C86" s="2">
        <v>168</v>
      </c>
      <c r="D86" s="7"/>
      <c r="E86" s="8"/>
      <c r="F86" s="31" t="s">
        <v>139</v>
      </c>
      <c r="G86" s="32"/>
      <c r="H86" s="2"/>
    </row>
    <row r="87" spans="1:8" ht="12.75" customHeight="1">
      <c r="A87" s="2">
        <v>9289</v>
      </c>
      <c r="B87" s="18" t="s">
        <v>121</v>
      </c>
      <c r="C87" s="2">
        <v>198</v>
      </c>
      <c r="D87" s="7"/>
      <c r="E87" s="8"/>
      <c r="F87" s="31" t="s">
        <v>140</v>
      </c>
      <c r="G87" s="32"/>
      <c r="H87" s="2"/>
    </row>
    <row r="88" spans="1:8" ht="12.75" customHeight="1">
      <c r="A88" s="2">
        <v>9291</v>
      </c>
      <c r="B88" s="18" t="s">
        <v>122</v>
      </c>
      <c r="C88" s="2">
        <v>181</v>
      </c>
      <c r="D88" s="7"/>
      <c r="E88" s="8"/>
      <c r="F88" s="2">
        <v>880</v>
      </c>
      <c r="G88" s="18" t="s">
        <v>141</v>
      </c>
      <c r="H88" s="2"/>
    </row>
    <row r="89" spans="1:8" ht="12.75" customHeight="1">
      <c r="A89" s="2">
        <v>9292</v>
      </c>
      <c r="B89" s="18" t="s">
        <v>123</v>
      </c>
      <c r="C89" s="2">
        <v>50</v>
      </c>
      <c r="D89" s="7"/>
      <c r="E89" s="8"/>
      <c r="F89" s="2">
        <v>5100</v>
      </c>
      <c r="G89" s="18" t="s">
        <v>142</v>
      </c>
      <c r="H89" s="2"/>
    </row>
    <row r="90" spans="1:8" ht="12.75" customHeight="1">
      <c r="A90" s="2">
        <v>9300</v>
      </c>
      <c r="B90" s="18" t="s">
        <v>124</v>
      </c>
      <c r="C90" s="2">
        <v>27</v>
      </c>
      <c r="D90" s="7"/>
      <c r="E90" s="8"/>
      <c r="F90" s="2">
        <v>5130</v>
      </c>
      <c r="G90" s="18" t="s">
        <v>143</v>
      </c>
      <c r="H90" s="2"/>
    </row>
    <row r="91" spans="1:8" ht="12.75" customHeight="1">
      <c r="A91" s="2">
        <v>9313</v>
      </c>
      <c r="B91" s="18" t="s">
        <v>125</v>
      </c>
      <c r="C91" s="2">
        <v>224</v>
      </c>
      <c r="D91" s="7"/>
      <c r="E91" s="8"/>
      <c r="F91" s="2">
        <v>5290</v>
      </c>
      <c r="G91" s="18" t="s">
        <v>172</v>
      </c>
      <c r="H91" s="2"/>
    </row>
    <row r="92" spans="1:8" ht="12.75" customHeight="1">
      <c r="A92" s="2">
        <v>9354</v>
      </c>
      <c r="B92" s="18" t="s">
        <v>126</v>
      </c>
      <c r="C92" s="2">
        <v>201</v>
      </c>
      <c r="D92" s="7"/>
      <c r="E92" s="8"/>
      <c r="F92" s="2">
        <v>5294</v>
      </c>
      <c r="G92" s="18" t="s">
        <v>190</v>
      </c>
      <c r="H92" s="2"/>
    </row>
    <row r="93" spans="1:8" ht="12.75" customHeight="1">
      <c r="A93" s="2">
        <v>9355</v>
      </c>
      <c r="B93" s="18" t="s">
        <v>127</v>
      </c>
      <c r="C93" s="2">
        <v>102</v>
      </c>
      <c r="D93" s="7"/>
      <c r="E93" s="8"/>
      <c r="F93" s="2">
        <v>5295</v>
      </c>
      <c r="G93" s="18" t="s">
        <v>144</v>
      </c>
      <c r="H93" s="2"/>
    </row>
    <row r="94" spans="1:7" ht="12.75" customHeight="1">
      <c r="A94" s="2">
        <v>9356</v>
      </c>
      <c r="B94" s="18" t="s">
        <v>128</v>
      </c>
      <c r="C94" s="2">
        <v>60</v>
      </c>
      <c r="D94" s="7"/>
      <c r="E94" s="8"/>
      <c r="F94" s="2">
        <v>5420</v>
      </c>
      <c r="G94" s="18" t="s">
        <v>145</v>
      </c>
    </row>
    <row r="95" spans="1:7" ht="12.75" customHeight="1">
      <c r="A95" s="2">
        <v>9357</v>
      </c>
      <c r="B95" s="18" t="s">
        <v>129</v>
      </c>
      <c r="C95" s="2">
        <v>26</v>
      </c>
      <c r="D95" s="7"/>
      <c r="E95" s="8"/>
      <c r="F95" s="2">
        <v>5426</v>
      </c>
      <c r="G95" s="18" t="s">
        <v>191</v>
      </c>
    </row>
    <row r="96" spans="1:8" ht="12.75" customHeight="1">
      <c r="A96" s="2">
        <v>9358</v>
      </c>
      <c r="B96" s="18" t="s">
        <v>130</v>
      </c>
      <c r="C96" s="2">
        <v>99</v>
      </c>
      <c r="D96" s="7"/>
      <c r="E96" s="8"/>
      <c r="F96" s="2">
        <v>6004</v>
      </c>
      <c r="G96" s="18" t="s">
        <v>173</v>
      </c>
      <c r="H96" s="2"/>
    </row>
    <row r="97" spans="1:8" ht="12.75" customHeight="1">
      <c r="A97" s="2">
        <v>9361</v>
      </c>
      <c r="B97" s="18" t="s">
        <v>131</v>
      </c>
      <c r="C97" s="2">
        <v>159</v>
      </c>
      <c r="D97" s="7"/>
      <c r="E97" s="8"/>
      <c r="F97" s="19">
        <v>6610</v>
      </c>
      <c r="G97" s="9" t="s">
        <v>174</v>
      </c>
      <c r="H97" s="2"/>
    </row>
    <row r="98" spans="1:8" ht="12.75" customHeight="1">
      <c r="A98" s="2">
        <v>9369</v>
      </c>
      <c r="B98" s="18" t="s">
        <v>134</v>
      </c>
      <c r="C98" s="2">
        <v>185</v>
      </c>
      <c r="D98" s="7"/>
      <c r="E98" s="8"/>
      <c r="F98" s="2">
        <f>COUNTA(F88:F97)</f>
        <v>10</v>
      </c>
      <c r="G98" s="18"/>
      <c r="H98" s="2"/>
    </row>
    <row r="99" spans="1:8" ht="12.75" customHeight="1">
      <c r="A99" s="2">
        <v>9377</v>
      </c>
      <c r="B99" s="18" t="s">
        <v>132</v>
      </c>
      <c r="C99" s="2">
        <v>102</v>
      </c>
      <c r="D99" s="7"/>
      <c r="E99" s="8"/>
      <c r="F99" s="2"/>
      <c r="G99" s="2"/>
      <c r="H99" s="2"/>
    </row>
    <row r="100" spans="1:8" ht="12.75" customHeight="1">
      <c r="A100" s="2">
        <v>9431</v>
      </c>
      <c r="B100" s="18" t="s">
        <v>133</v>
      </c>
      <c r="C100" s="2">
        <v>15</v>
      </c>
      <c r="D100" s="7"/>
      <c r="E100" s="8"/>
      <c r="F100" s="31" t="s">
        <v>146</v>
      </c>
      <c r="G100" s="32"/>
      <c r="H100" s="2"/>
    </row>
    <row r="101" spans="1:8" ht="12.75" customHeight="1">
      <c r="A101" s="2">
        <v>9436</v>
      </c>
      <c r="B101" s="18" t="s">
        <v>135</v>
      </c>
      <c r="C101" s="2">
        <v>156</v>
      </c>
      <c r="D101" s="7"/>
      <c r="E101" s="8"/>
      <c r="F101" s="31" t="s">
        <v>147</v>
      </c>
      <c r="G101" s="32"/>
      <c r="H101" s="2"/>
    </row>
    <row r="102" spans="1:8" ht="12.75" customHeight="1">
      <c r="A102" s="2">
        <v>9438</v>
      </c>
      <c r="B102" s="18" t="s">
        <v>195</v>
      </c>
      <c r="C102" s="2">
        <v>8</v>
      </c>
      <c r="D102" s="7"/>
      <c r="E102" s="8"/>
      <c r="F102" s="2">
        <v>6460</v>
      </c>
      <c r="G102" s="18" t="s">
        <v>148</v>
      </c>
      <c r="H102" s="3">
        <v>5593</v>
      </c>
    </row>
    <row r="103" spans="1:8" ht="12.75" customHeight="1">
      <c r="A103" s="2">
        <v>9501</v>
      </c>
      <c r="B103" s="18" t="s">
        <v>136</v>
      </c>
      <c r="C103" s="2">
        <v>81</v>
      </c>
      <c r="D103" s="7"/>
      <c r="E103" s="8"/>
      <c r="F103" s="2">
        <v>9181</v>
      </c>
      <c r="G103" s="18" t="s">
        <v>149</v>
      </c>
      <c r="H103" s="3">
        <v>5064</v>
      </c>
    </row>
    <row r="104" spans="1:8" ht="12.75" customHeight="1">
      <c r="A104" s="2">
        <v>9601</v>
      </c>
      <c r="B104" s="18" t="s">
        <v>189</v>
      </c>
      <c r="C104" s="2">
        <v>60</v>
      </c>
      <c r="D104" s="7"/>
      <c r="E104" s="8"/>
      <c r="F104" s="2">
        <v>9865</v>
      </c>
      <c r="G104" s="18" t="s">
        <v>150</v>
      </c>
      <c r="H104" s="3">
        <v>1502</v>
      </c>
    </row>
    <row r="105" spans="1:8" ht="12.75" customHeight="1">
      <c r="A105" s="2">
        <v>9626</v>
      </c>
      <c r="B105" s="18" t="s">
        <v>137</v>
      </c>
      <c r="C105" s="2">
        <v>26</v>
      </c>
      <c r="D105" s="7"/>
      <c r="E105" s="8"/>
      <c r="F105" s="19">
        <v>9870</v>
      </c>
      <c r="G105" s="18" t="s">
        <v>151</v>
      </c>
      <c r="H105" s="2">
        <v>377</v>
      </c>
    </row>
    <row r="106" spans="1:8" ht="12.75" customHeight="1">
      <c r="A106" s="2">
        <v>9627</v>
      </c>
      <c r="B106" s="18" t="s">
        <v>138</v>
      </c>
      <c r="C106" s="2">
        <v>24</v>
      </c>
      <c r="D106" s="7"/>
      <c r="E106" s="8"/>
      <c r="F106" s="2">
        <f>COUNTA(F102:F105)</f>
        <v>4</v>
      </c>
      <c r="G106" s="18"/>
      <c r="H106" s="2"/>
    </row>
    <row r="107" spans="1:8" ht="12.75" customHeight="1">
      <c r="A107" s="2">
        <v>9629</v>
      </c>
      <c r="B107" s="2" t="s">
        <v>85</v>
      </c>
      <c r="C107" s="2">
        <v>55</v>
      </c>
      <c r="D107" s="7"/>
      <c r="E107" s="8"/>
      <c r="F107" s="5"/>
      <c r="G107" s="5"/>
      <c r="H107" s="2"/>
    </row>
    <row r="108" spans="1:8" ht="12.75" customHeight="1">
      <c r="A108" s="2">
        <v>9634</v>
      </c>
      <c r="B108" s="2" t="s">
        <v>87</v>
      </c>
      <c r="C108" s="2">
        <v>135</v>
      </c>
      <c r="D108" s="7"/>
      <c r="E108" s="8"/>
      <c r="F108" s="31" t="s">
        <v>152</v>
      </c>
      <c r="G108" s="31"/>
      <c r="H108" s="2"/>
    </row>
    <row r="109" spans="1:8" ht="12.75" customHeight="1">
      <c r="A109" s="2">
        <v>9639</v>
      </c>
      <c r="B109" s="2" t="s">
        <v>89</v>
      </c>
      <c r="C109" s="2">
        <v>24</v>
      </c>
      <c r="D109" s="7"/>
      <c r="E109" s="8"/>
      <c r="F109" s="2">
        <v>94001</v>
      </c>
      <c r="G109" s="18" t="s">
        <v>165</v>
      </c>
      <c r="H109" s="2"/>
    </row>
    <row r="110" spans="1:8" ht="12.75" customHeight="1">
      <c r="A110" s="18"/>
      <c r="B110" s="2"/>
      <c r="C110" s="2"/>
      <c r="D110" s="7"/>
      <c r="E110" s="8"/>
      <c r="F110" s="28">
        <v>94002</v>
      </c>
      <c r="G110" s="18" t="s">
        <v>153</v>
      </c>
      <c r="H110" s="2"/>
    </row>
    <row r="111" spans="4:8" ht="12.75" customHeight="1">
      <c r="D111" s="7"/>
      <c r="E111" s="8"/>
      <c r="F111" s="21">
        <v>94007</v>
      </c>
      <c r="G111" s="18" t="s">
        <v>175</v>
      </c>
      <c r="H111" s="2"/>
    </row>
    <row r="112" spans="4:8" ht="12.75" customHeight="1">
      <c r="D112" s="7"/>
      <c r="E112" s="8"/>
      <c r="F112" s="2">
        <f>COUNTA(F109:F111)</f>
        <v>3</v>
      </c>
      <c r="G112" s="18"/>
      <c r="H112" s="2"/>
    </row>
    <row r="113" spans="4:8" ht="12.75" customHeight="1">
      <c r="D113" s="7"/>
      <c r="E113" s="8"/>
      <c r="F113" s="2"/>
      <c r="G113" s="2"/>
      <c r="H113" s="2"/>
    </row>
    <row r="114" spans="4:8" ht="12.75" customHeight="1">
      <c r="D114" s="7"/>
      <c r="E114" s="8"/>
      <c r="F114" s="31" t="s">
        <v>154</v>
      </c>
      <c r="G114" s="31"/>
      <c r="H114" s="2"/>
    </row>
    <row r="115" spans="4:8" ht="12.75" customHeight="1">
      <c r="D115" s="7"/>
      <c r="E115" s="8"/>
      <c r="F115" s="24" t="s">
        <v>155</v>
      </c>
      <c r="G115" s="2">
        <f>A9</f>
        <v>5</v>
      </c>
      <c r="H115" s="2"/>
    </row>
    <row r="116" spans="4:8" ht="12.75" customHeight="1">
      <c r="D116" s="7"/>
      <c r="E116" s="8"/>
      <c r="F116" s="24" t="s">
        <v>156</v>
      </c>
      <c r="G116" s="2">
        <v>9</v>
      </c>
      <c r="H116" s="2"/>
    </row>
    <row r="117" spans="4:8" ht="12.75" customHeight="1">
      <c r="D117" s="7"/>
      <c r="E117" s="8"/>
      <c r="F117" s="24" t="s">
        <v>157</v>
      </c>
      <c r="G117" s="22">
        <v>90</v>
      </c>
      <c r="H117" s="25" t="s">
        <v>168</v>
      </c>
    </row>
    <row r="118" spans="4:7" ht="12.75" customHeight="1">
      <c r="D118" s="7"/>
      <c r="E118" s="8"/>
      <c r="F118" s="24"/>
      <c r="G118" s="2">
        <f>SUM(G115:G117)</f>
        <v>104</v>
      </c>
    </row>
    <row r="119" spans="4:8" ht="12.75" customHeight="1">
      <c r="D119" s="7"/>
      <c r="E119" s="8"/>
      <c r="F119" s="24" t="s">
        <v>158</v>
      </c>
      <c r="G119" s="22">
        <f>F83</f>
        <v>58</v>
      </c>
      <c r="H119" s="25"/>
    </row>
    <row r="120" spans="4:8" ht="12.75" customHeight="1">
      <c r="D120" s="7"/>
      <c r="E120" s="8"/>
      <c r="F120" s="24"/>
      <c r="G120" s="2">
        <f>SUM(G118:G119)</f>
        <v>162</v>
      </c>
      <c r="H120" s="2"/>
    </row>
    <row r="121" spans="4:8" ht="12.75" customHeight="1">
      <c r="D121" s="7"/>
      <c r="E121" s="8"/>
      <c r="F121" s="27" t="s">
        <v>147</v>
      </c>
      <c r="G121" s="19">
        <f>F106</f>
        <v>4</v>
      </c>
      <c r="H121" s="2"/>
    </row>
    <row r="122" spans="4:8" ht="12.75" customHeight="1">
      <c r="D122" s="7"/>
      <c r="E122" s="8"/>
      <c r="F122" s="23" t="s">
        <v>159</v>
      </c>
      <c r="G122" s="23">
        <f>SUM(G120:G121)</f>
        <v>166</v>
      </c>
      <c r="H122" s="2"/>
    </row>
    <row r="123" spans="4:5" ht="12.75" customHeight="1">
      <c r="D123" s="7"/>
      <c r="E123" s="8"/>
    </row>
    <row r="124" spans="4:6" ht="12.75" customHeight="1">
      <c r="D124" s="7"/>
      <c r="E124" s="8"/>
      <c r="F124" s="25" t="s">
        <v>169</v>
      </c>
    </row>
    <row r="125" spans="4:5" ht="12.75" customHeight="1">
      <c r="D125" s="7"/>
      <c r="E125" s="8"/>
    </row>
    <row r="126" spans="4:5" ht="12.75" customHeight="1">
      <c r="D126" s="7"/>
      <c r="E126" s="8"/>
    </row>
    <row r="127" spans="4:5" ht="12.75" customHeight="1">
      <c r="D127" s="7"/>
      <c r="E127" s="8"/>
    </row>
    <row r="169" ht="12.75" customHeight="1">
      <c r="B169" s="26"/>
    </row>
    <row r="173" spans="1:2" ht="12.75" customHeight="1">
      <c r="A173" s="25"/>
      <c r="B173" s="18"/>
    </row>
  </sheetData>
  <mergeCells count="10">
    <mergeCell ref="A3:B3"/>
    <mergeCell ref="A11:B11"/>
    <mergeCell ref="A23:B23"/>
    <mergeCell ref="A67:B67"/>
    <mergeCell ref="F101:G101"/>
    <mergeCell ref="F108:G108"/>
    <mergeCell ref="F114:G114"/>
    <mergeCell ref="F86:G86"/>
    <mergeCell ref="F87:G87"/>
    <mergeCell ref="F100:G100"/>
  </mergeCells>
  <printOptions/>
  <pageMargins left="0.31496062992125984" right="0.31496062992125984" top="0.94" bottom="0.5905511811023623" header="0.31496062992125984" footer="0"/>
  <pageSetup horizontalDpi="600" verticalDpi="600" orientation="portrait" paperSize="9" scale="90" r:id="rId1"/>
  <headerFooter alignWithMargins="0">
    <oddHeader>&amp;C&amp;"Times New Roman;Fed"&amp;14Pengeinstitutternes størrelsesgruppering primo januar 2006 
samt institutternes arbejdende kapital ultimo december 2005 i mio. kr.
Til årsregnskaberne 2006&amp;R&amp;"Times New Roman;Normal"&amp;D</oddHeader>
    <oddFooter>&amp;C&amp;Z&amp;F&amp;R&amp;P af &amp;N</oddFooter>
  </headerFooter>
  <rowBreaks count="2" manualBreakCount="2">
    <brk id="63" max="255" man="1"/>
    <brk id="1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</dc:creator>
  <cp:keywords/>
  <dc:description/>
  <cp:lastModifiedBy>Hanne Ærholt</cp:lastModifiedBy>
  <cp:lastPrinted>2006-10-10T07:36:25Z</cp:lastPrinted>
  <dcterms:created xsi:type="dcterms:W3CDTF">2004-04-19T06:17:40Z</dcterms:created>
  <dcterms:modified xsi:type="dcterms:W3CDTF">2006-10-10T07:36:42Z</dcterms:modified>
  <cp:category/>
  <cp:version/>
  <cp:contentType/>
  <cp:contentStatus/>
</cp:coreProperties>
</file>