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6080" windowHeight="1155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2.6" sheetId="9" r:id="rId9"/>
    <sheet name="Tabel 2.7" sheetId="10" r:id="rId10"/>
    <sheet name="Tabel 2.8" sheetId="11" r:id="rId11"/>
    <sheet name="Tabel 2.9" sheetId="12" r:id="rId12"/>
    <sheet name="Tabel 2.10" sheetId="13" r:id="rId13"/>
    <sheet name="Tabel 2.11" sheetId="14" r:id="rId14"/>
    <sheet name="Tabel 2.12" sheetId="15" r:id="rId15"/>
    <sheet name="Tabel 2.13" sheetId="16" r:id="rId16"/>
    <sheet name="Tabel 2.14" sheetId="17" r:id="rId17"/>
    <sheet name="Tabel 3.1" sheetId="18" r:id="rId18"/>
    <sheet name="Tabel 3.2" sheetId="19" r:id="rId19"/>
    <sheet name="Tabel 3.3" sheetId="20" r:id="rId20"/>
    <sheet name="Bilag 4.1" sheetId="21" r:id="rId21"/>
    <sheet name="Tabel 5.1" sheetId="22" r:id="rId22"/>
    <sheet name="Tabel 5.2" sheetId="23" r:id="rId23"/>
    <sheet name="Tabel 5.3" sheetId="24" r:id="rId24"/>
    <sheet name="Bilag 6.1" sheetId="25" r:id="rId25"/>
    <sheet name="Rådata institut" sheetId="26" r:id="rId26"/>
    <sheet name="Rådata koncern" sheetId="27" r:id="rId27"/>
  </sheets>
  <definedNames>
    <definedName name="Real_institut">'Rådata institut'!$A$2:$A$8</definedName>
    <definedName name="Real_koncern">'Rådata koncern'!$A$2:$A$3</definedName>
    <definedName name="_xlnm.Print_Area" localSheetId="20">'Bilag 4.1'!$A$2:$B$22</definedName>
    <definedName name="_xlnm.Print_Area" localSheetId="24">'Bilag 6.1'!$A$2:$D$9</definedName>
    <definedName name="_xlnm.Print_Area" localSheetId="0">'Indholdsfortegnelse'!$B$1:$E$44</definedName>
    <definedName name="_xlnm.Print_Area" localSheetId="1">'Tabel 1.1'!$A$2:$C$26</definedName>
    <definedName name="_xlnm.Print_Area" localSheetId="2">'Tabel 1.2'!$A$2:$C$79</definedName>
    <definedName name="_xlnm.Print_Area" localSheetId="3">'Tabel 2.1'!$A$2:$C$56</definedName>
    <definedName name="_xlnm.Print_Area" localSheetId="12">'Tabel 2.10'!$A$2:$E$34</definedName>
    <definedName name="_xlnm.Print_Area" localSheetId="13">'Tabel 2.11'!$A$2:$D$24</definedName>
    <definedName name="_xlnm.Print_Area" localSheetId="14">'Tabel 2.12'!$A$2:$D$51</definedName>
    <definedName name="_xlnm.Print_Area" localSheetId="15">'Tabel 2.13'!$A$2:$B$21</definedName>
    <definedName name="_xlnm.Print_Area" localSheetId="16">'Tabel 2.14'!$A$2:$D$22</definedName>
    <definedName name="_xlnm.Print_Area" localSheetId="4">'Tabel 2.2'!$A$2:$B$12</definedName>
    <definedName name="_xlnm.Print_Area" localSheetId="5">'Tabel 2.3'!$A$2:$D$25</definedName>
    <definedName name="_xlnm.Print_Area" localSheetId="6">'Tabel 2.4'!$A$2:$D$33</definedName>
    <definedName name="_xlnm.Print_Area" localSheetId="7">'Tabel 2.5'!$A$2:$C$101</definedName>
    <definedName name="_xlnm.Print_Area" localSheetId="8">'Tabel 2.6'!$A$2:$B$53</definedName>
    <definedName name="_xlnm.Print_Area" localSheetId="9">'Tabel 2.7'!$A$2:$D$33</definedName>
    <definedName name="_xlnm.Print_Area" localSheetId="10">'Tabel 2.8'!$A$2:$D$36</definedName>
    <definedName name="_xlnm.Print_Area" localSheetId="11">'Tabel 2.9'!$A$2:$D$31</definedName>
    <definedName name="_xlnm.Print_Area" localSheetId="17">'Tabel 3.1'!$A$2:$F$28</definedName>
    <definedName name="_xlnm.Print_Area" localSheetId="18">'Tabel 3.2'!$A$2:$F$73</definedName>
    <definedName name="_xlnm.Print_Area" localSheetId="19">'Tabel 3.3'!$A$2:$F$22</definedName>
    <definedName name="_xlnm.Print_Area" localSheetId="21">'Tabel 5.1'!$A$2:$F$29</definedName>
    <definedName name="_xlnm.Print_Area" localSheetId="22">'Tabel 5.2'!$A$2:$F$74</definedName>
    <definedName name="_xlnm.Print_Area" localSheetId="23">'Tabel 5.3'!$A$2:$F$22</definedName>
    <definedName name="_xlnm.Print_Titles" localSheetId="6">'Tabel 2.4'!$9:$9</definedName>
  </definedNames>
  <calcPr fullCalcOnLoad="1"/>
</workbook>
</file>

<file path=xl/sharedStrings.xml><?xml version="1.0" encoding="utf-8"?>
<sst xmlns="http://schemas.openxmlformats.org/spreadsheetml/2006/main" count="1581" uniqueCount="789">
  <si>
    <t>Tabel 1.1</t>
  </si>
  <si>
    <t>Resultatoplysninger for realkreditinstitutter</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</si>
  <si>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</si>
  <si>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</si>
  <si>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</si>
  <si>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</si>
  <si>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</si>
  <si>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</si>
  <si>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</si>
  <si>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</si>
  <si>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</si>
  <si>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</si>
  <si>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</si>
  <si>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</si>
  <si>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</si>
  <si>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</si>
  <si>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</si>
  <si>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</si>
  <si>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</si>
  <si>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</si>
  <si>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</si>
  <si>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</si>
  <si>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</si>
  <si>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</si>
  <si>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realkreditinstitutter</t>
  </si>
  <si>
    <t>Balanceoplysninger</t>
  </si>
  <si>
    <t>AKTIVER</t>
  </si>
  <si>
    <t>1.  Kassebeholdning og anfordringstilgodehavender hos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</si>
  <si>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</si>
  <si>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</si>
  <si>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</si>
  <si>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</si>
  <si>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</si>
  <si>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</si>
  <si>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</si>
  <si>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</si>
  <si>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</si>
  <si>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</si>
  <si>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</si>
  <si>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</si>
  <si>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</si>
  <si>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</si>
  <si>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</si>
  <si>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</si>
  <si>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</si>
  <si>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</si>
  <si>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</si>
  <si>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</si>
  <si>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</si>
  <si>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</si>
  <si>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</si>
  <si>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</si>
  <si>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</si>
  <si>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</si>
  <si>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</si>
  <si>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</si>
  <si>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</si>
  <si>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</si>
  <si>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</si>
  <si>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</si>
  <si>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</si>
  <si>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</si>
  <si>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</si>
  <si>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</si>
  <si>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</si>
  <si>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</si>
  <si>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</si>
  <si>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</si>
  <si>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</si>
  <si>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</si>
  <si>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</si>
  <si>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</si>
  <si>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</si>
  <si>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</si>
  <si>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</si>
  <si>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</si>
  <si>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</si>
  <si>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</si>
  <si>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</si>
  <si>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</si>
  <si>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</si>
  <si>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</si>
  <si>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</si>
  <si>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</si>
  <si>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Kapitalbevægelser for realkreditinstitutter</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</si>
  <si>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</si>
  <si>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</si>
  <si>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</si>
  <si>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</si>
  <si>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</si>
  <si>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</si>
  <si>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</si>
  <si>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</si>
  <si>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</si>
  <si>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</si>
  <si>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</si>
  <si>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</si>
  <si>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</si>
  <si>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</si>
  <si>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</si>
  <si>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</si>
  <si>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</si>
  <si>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</si>
  <si>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</si>
  <si>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</si>
  <si>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</si>
  <si>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</si>
  <si>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</si>
  <si>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</si>
  <si>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</si>
  <si>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</si>
  <si>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</si>
  <si>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</si>
  <si>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</si>
  <si>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</si>
  <si>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</si>
  <si>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</si>
  <si>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</si>
  <si>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</si>
  <si>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</si>
  <si>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Solvensopgørelse for realkreditinstitutter</t>
  </si>
  <si>
    <t>Opgørelse af solvens</t>
  </si>
  <si>
    <t>Kapitel 1 - Resultatopgørelse og balance</t>
  </si>
  <si>
    <t>Tabel 1.1  Resultatoplysninger</t>
  </si>
  <si>
    <t>Tabel 1.2  Balanceoplysninger </t>
  </si>
  <si>
    <t>Kapitel 2 - Noter og specifikationer </t>
  </si>
  <si>
    <t>Tabel 2.1  Kapitalbevægelser </t>
  </si>
  <si>
    <t>Tabel 2.2  Solvensopgørelse</t>
  </si>
  <si>
    <t>Tabel 2.4  Realkreditudlån fordelt på ejendomskategorier og lånetype</t>
  </si>
  <si>
    <t>Tabel 2.5  Resultatoplysninger</t>
  </si>
  <si>
    <t>Tabel 2.6  Balanceoplysninger</t>
  </si>
  <si>
    <t>Tabel 2.7  Kapitalandele i tilknyttede og associerede virksomheder</t>
  </si>
  <si>
    <t>Tabel 2.8  Immaterielle aktiver og materielle aktiver</t>
  </si>
  <si>
    <t>Tabel 2.9  Gæld og udstedte obligationer</t>
  </si>
  <si>
    <t>Tabel 2.10  Ægte salgs- og tilbagekøbsforretninger samt ægte købs- og tilbagesalgsforretninger</t>
  </si>
  <si>
    <t>Tabel 2.11  Mellemværender med tilknyttede og associerede virksomheder mv.</t>
  </si>
  <si>
    <t>Tabel 2.12  Nedskrivninger/hensættelser</t>
  </si>
  <si>
    <t>Tabel 2.13  Andre passiver</t>
  </si>
  <si>
    <t>Tabel 2.14  Struktur og beskæftigelse</t>
  </si>
  <si>
    <t>d. Udgået ved nedskrivning af aktiekapital/andels-
kapital/tilbagebetaling af garantikapital</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</si>
  <si>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</si>
  <si>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</si>
  <si>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</si>
  <si>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</si>
  <si>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</si>
  <si>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</si>
  <si>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</si>
  <si>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</si>
  <si>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</si>
  <si>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</si>
  <si>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</si>
  <si>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</si>
  <si>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</si>
  <si>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Indberettes kun af realkreditinstitutter. Note til balanceoplysninger</t>
  </si>
  <si>
    <t>Nedskriv-
ninger ultimo 
året 
1.000 kr.</t>
  </si>
  <si>
    <t>Endelig tabt
(afskrevet)
i året
1.000 kr.</t>
  </si>
  <si>
    <t>1. Ejerboliger</t>
  </si>
  <si>
    <t>2. Fritidshuse</t>
  </si>
  <si>
    <t>3. Støttet byggeri til beboelse</t>
  </si>
  <si>
    <t>4. Andelsboliger</t>
  </si>
  <si>
    <t>5. Private beboelsesejendomme til udlejning</t>
  </si>
  <si>
    <t>6. Industri- og håndværksejendomme</t>
  </si>
  <si>
    <t>7. Kontor- og forretningsejendomme</t>
  </si>
  <si>
    <t>8. Landbrugsejendomme mv.</t>
  </si>
  <si>
    <t>9. Ejendomme til sociale, kulturelle og undervisningsmæssige formål</t>
  </si>
  <si>
    <t>10. Andre ejendomme</t>
  </si>
  <si>
    <t>11. Realkreditudlån i alt</t>
  </si>
  <si>
    <t>1. Indekslån</t>
  </si>
  <si>
    <t>3. Rentetilpasningslån</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</si>
  <si>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</si>
  <si>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</si>
  <si>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</si>
  <si>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</si>
  <si>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</si>
  <si>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</si>
  <si>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</si>
  <si>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</si>
  <si>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</si>
  <si>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</si>
  <si>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</si>
  <si>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</si>
  <si>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</si>
  <si>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</si>
  <si>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</si>
  <si>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</si>
  <si>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</si>
  <si>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</si>
  <si>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</si>
  <si>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</si>
  <si>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</si>
  <si>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</si>
  <si>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</si>
  <si>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</si>
  <si>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</si>
  <si>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</si>
  <si>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</si>
  <si>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</si>
  <si>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</si>
  <si>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</si>
  <si>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</si>
  <si>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</si>
  <si>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</si>
  <si>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</si>
  <si>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</si>
  <si>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</si>
  <si>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</si>
  <si>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</si>
  <si>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</si>
  <si>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</si>
  <si>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</si>
  <si>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</si>
  <si>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</si>
  <si>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</si>
  <si>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</si>
  <si>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</si>
  <si>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</si>
  <si>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</si>
  <si>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</si>
  <si>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</si>
  <si>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</si>
  <si>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</si>
  <si>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</si>
  <si>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</si>
  <si>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</si>
  <si>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</si>
  <si>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</si>
  <si>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</si>
  <si>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</si>
  <si>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</si>
  <si>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</si>
  <si>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Sikkerheds-
stillelser</t>
  </si>
  <si>
    <t>Repræsentantskab</t>
  </si>
  <si>
    <t>Revisionshonorar</t>
  </si>
  <si>
    <t>Heraf andre ydelser end revision</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</si>
  <si>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</si>
  <si>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Tabel 2.6</t>
  </si>
  <si>
    <t>Noter til balanceoplysninger</t>
  </si>
  <si>
    <t>Tilgodehavender på opsigelse hos centralbanker</t>
  </si>
  <si>
    <t>Tilgodehavender hos kreditinstitutter</t>
  </si>
  <si>
    <t>Udlån</t>
  </si>
  <si>
    <t>Realkreditudlån nominel værdi</t>
  </si>
  <si>
    <t>Regulering for renterisiko mv.</t>
  </si>
  <si>
    <t>Regulering for kreditrisiko</t>
  </si>
  <si>
    <t>Realkreditudlån - dagsværdi i alt</t>
  </si>
  <si>
    <t>Restancer og udlæg</t>
  </si>
  <si>
    <t>Øvrige udlån</t>
  </si>
  <si>
    <t>Udlån i alt</t>
  </si>
  <si>
    <t>Restance før nedskrivning</t>
  </si>
  <si>
    <t>Udlæg før nedskrivning</t>
  </si>
  <si>
    <t>Nedskrivninger på restancer og udlæg</t>
  </si>
  <si>
    <t>Restancer og udlæg i alt</t>
  </si>
  <si>
    <t>a. Obligationer til dagsværdi</t>
  </si>
  <si>
    <t>b. Obligationer til amortiseret kostpris</t>
  </si>
  <si>
    <t>c. Forskellen mellem obligationer målt til amortiseret kostpris under b og dagsværdien på opgørelsestidspunktet for samme aktiver</t>
  </si>
  <si>
    <t>d. Obligationer i alt til dagsværdi i alt (a+b+c)</t>
  </si>
  <si>
    <t>Ad. d. Obligationer til dagsværdi</t>
  </si>
  <si>
    <t>Egne realkreditobligationer</t>
  </si>
  <si>
    <t>Andre realkreditobligationer</t>
  </si>
  <si>
    <t>Statsobligationer</t>
  </si>
  <si>
    <t>Øvrige obligationer</t>
  </si>
  <si>
    <t>Obligationer i alt</t>
  </si>
  <si>
    <t>Egne realkreditobligationer modregnet i udstedte obligationer</t>
  </si>
  <si>
    <t>Aktier/investeringsforeningsbeviser noteret på Nasdaq OMX Copenhagen A/S</t>
  </si>
  <si>
    <t>Unoterede aktier optaget til dagsværdi</t>
  </si>
  <si>
    <t>Unoterede aktier mv. optaget til kostpris</t>
  </si>
  <si>
    <t>Øvrige aktier</t>
  </si>
  <si>
    <t>Aktier mv. i alt</t>
  </si>
  <si>
    <t>Indberetning af specifikationen Andre tilgodehavender finder kun anvendelse for fondsmæglervirksomheder. Indberetning af specifikationen Udlån finder kun anvendelse for realkreditinstitutter. Indberetning af specifikationen af Restancer og udlæg finder kun anvendelse for realkreditinstitutter. Indberetning af Egne realkreditobligationer under specifikationen af Obligationer til dagsværdi finder kun anvendelse for realkreditinstitutter. Indberetning af Egne realkreditobligationer modregnet i udstedte obligationer under specifikationen af Obligationer til dagsværdi finder kun anvendelse for realkreditinstitutter.</t>
  </si>
  <si>
    <t>Tabel 2.7</t>
  </si>
  <si>
    <t>Kapitalandele i tilknyttede og associerede virksomheder for realkreditinstitutter</t>
  </si>
  <si>
    <t>Tilknyttede  virksomheder 1.000 kr.</t>
  </si>
  <si>
    <t>Associerede virksomheder 1.000 kr.</t>
  </si>
  <si>
    <t>Kapitalandele i tilknyttede og associerede virksomheder</t>
  </si>
  <si>
    <t>A. Samlet anskaffelsespris primo</t>
  </si>
  <si>
    <t>Valutakursregulering</t>
  </si>
  <si>
    <t>Tilgang</t>
  </si>
  <si>
    <t>Afgang</t>
  </si>
  <si>
    <t>B. Samlet anskaffelsespris ultimo</t>
  </si>
  <si>
    <t>C. Op- og nedskrivninger primo</t>
  </si>
  <si>
    <t>a) Valutakursregulering</t>
  </si>
  <si>
    <t>b) Resultat</t>
  </si>
  <si>
    <t>c) Udbytte</t>
  </si>
  <si>
    <t>d) Forskelsværdi ved anskaffelse</t>
  </si>
  <si>
    <t>e) Andre kapitalbevægelser</t>
  </si>
  <si>
    <t>f) Årets op- og nedskrivninger</t>
  </si>
  <si>
    <t>g) Tilbageførte op- og nedskrivninger</t>
  </si>
  <si>
    <t>D. Op- og nedskrivninger ultimo</t>
  </si>
  <si>
    <t>E. Kapitalandele i modervirksomheder</t>
  </si>
  <si>
    <t>F. Bogført beholdning ultimo (B+D+E)</t>
  </si>
  <si>
    <t>heraf kreditinstitutter</t>
  </si>
  <si>
    <t>G. Bogført værdi primo</t>
  </si>
  <si>
    <t>Efterstillede tilgodehavender</t>
  </si>
  <si>
    <t>Associerede
virksom-
heder mv.
1.000 kr.</t>
  </si>
  <si>
    <t>Tilknyttede
virksom-
heder
1.000 kr.</t>
  </si>
  <si>
    <t>Andre
virksom-
heder
1.000 kr.</t>
  </si>
  <si>
    <t>Tabel 2.8</t>
  </si>
  <si>
    <t>Immaterielle aktiver og materielle 
aktiver for realkreditinstitutter</t>
  </si>
  <si>
    <t>Goodwill 1.000 kr.</t>
  </si>
  <si>
    <t>Øvrige immateri-
elle aktiver
1.000 kr.</t>
  </si>
  <si>
    <t>Immaterielle aktiver</t>
  </si>
  <si>
    <t>A. Samlet anskaffelspris primo</t>
  </si>
  <si>
    <t>C. Af- og nedskrivninger primo</t>
  </si>
  <si>
    <t>Årets afskrivninger</t>
  </si>
  <si>
    <t>Årets nedskrivninger</t>
  </si>
  <si>
    <t>Tilbageførte afskrivninger</t>
  </si>
  <si>
    <t>Tilbageførte nedskrivninger</t>
  </si>
  <si>
    <t>D. Af- og nedskrivninger ultimo</t>
  </si>
  <si>
    <t>E. Bogført beholdning ultimo</t>
  </si>
  <si>
    <t>Bogført værdi primo</t>
  </si>
  <si>
    <t>Grunde og bygninger</t>
  </si>
  <si>
    <t>Investerings-
ejendomme
1.000 kr.</t>
  </si>
  <si>
    <t>Domicilejen-
domme
1.000 kr.</t>
  </si>
  <si>
    <t>1. Dagsværdien primo</t>
  </si>
  <si>
    <t>2. Valutakursregulering</t>
  </si>
  <si>
    <t>3. Tilgang, herunder forbedringer</t>
  </si>
  <si>
    <t>4. Afgang i årets løb</t>
  </si>
  <si>
    <t>5. Afskrivning</t>
  </si>
  <si>
    <t>6. Stigninger i omvurderet værdi</t>
  </si>
  <si>
    <t>7. Nedskrivninger ved omvurdering</t>
  </si>
  <si>
    <t>8. Årets regulering til dagsværdi</t>
  </si>
  <si>
    <t>9. Andre ændringer</t>
  </si>
  <si>
    <t>10. Dagsværdien ultimo</t>
  </si>
  <si>
    <t>Tabel 2.9</t>
  </si>
  <si>
    <t>Gæld og udstedte obligationer for realkreditinstitutter</t>
  </si>
  <si>
    <t>Gæld til kreditinstitutter og centralbanker</t>
  </si>
  <si>
    <t>Gæld til centralbanker</t>
  </si>
  <si>
    <t>Gæld til kreditinstitutter</t>
  </si>
  <si>
    <t>Gæld til kreditinstitutter og centralbanker i alt</t>
  </si>
  <si>
    <t>Realkreditobligationer og andre værdipapirer udstedt mod pant i fast ejendom</t>
  </si>
  <si>
    <t>Realkreditobl.</t>
  </si>
  <si>
    <t>Andre værdipapirer</t>
  </si>
  <si>
    <t>Realkreditobligationer henholdsvis andre værdipapirer 
- nominel værdi</t>
  </si>
  <si>
    <t>Regulering til dagsværdi</t>
  </si>
  <si>
    <t>Egne realkreditobligationer henholdsvis andre værdipapirer overført fra obligationer</t>
  </si>
  <si>
    <t>Realkreditobligationer henholdsvis andre 
værdipapirer i alt</t>
  </si>
  <si>
    <t>Heraf præemitteret</t>
  </si>
  <si>
    <t>Udtrukket til førstkommende kreditortermin</t>
  </si>
  <si>
    <t>Værdiændring af forpligtelser (egen kreditrisiko)</t>
  </si>
  <si>
    <t>Akkumuleret værdiændring af forpligtelser til dagsværdi som følge af ændring i egen kreditrisiko</t>
  </si>
  <si>
    <t>Indberetning af spec. Anden gæld finder kun anvendelse for fondsmæglervirksomheder. Indberetning af spec. Udstedte obligationer finder kun anvendelse for realkreditinstitutter. Indberetning af Akkumuleret værdiændring af forpligtelser til dagsværdi som følge af ændring i egen kreditrisiko skal indberettes af alle (penge- og realkreditinstitutter samt fondsmæglerselsk.) og er en spec. til brug for solvensopgørelsen. Værdireguleringen sker jf. regnskabsbkg. § 55 på udlån og tilgodehavender samt finansielle forpligtelser, der besiddes med handel for øje og efter første indregning løbende reguleres til dagsværdi. Værdireguleringen i året føres som kursregulering over resultatopgørelsen. Det er den akkumulerede værdireg. som følge af ændring i egen kreditrisiko, der skal specificeres på AS8.</t>
  </si>
  <si>
    <t>Tabel 2.10</t>
  </si>
  <si>
    <t>Ægte salgs- og tilbagekøbsforretninger samt ægte købs- og tilbagesalgsforretninger for realkreditinstitutter</t>
  </si>
  <si>
    <t>Ægte salgs- og tilbagekøbsforretninger samt ægte købs- og tilbagesalgsforretninger</t>
  </si>
  <si>
    <t>Af nedenstående aktivposter udgør ægte købs- og tilbagesalgsforretninger følgende:</t>
  </si>
  <si>
    <t>3. Tilgodehavender hos kreditinstitutter og centralbanker</t>
  </si>
  <si>
    <t>4. Udlån og andre tilgodehavender til dagsværdi</t>
  </si>
  <si>
    <t>5. Udlån og andre tilgodehavender til amortiseret 
kostpris</t>
  </si>
  <si>
    <t>Af nedenstående passivposter udgør ægte salgs- og tilbagekøbsforretninger følgende:</t>
  </si>
  <si>
    <t>1. Gæld til kreditinstitutter og centralbanker</t>
  </si>
  <si>
    <t>2. Indlån og anden gæld</t>
  </si>
  <si>
    <t>Aktiver solgt som led i ægte salgs- og tilbagekøbsforretninger:</t>
  </si>
  <si>
    <t>6. Obligationer til dagsværdi</t>
  </si>
  <si>
    <t>7. Obligationer til amortiseret kostpris</t>
  </si>
  <si>
    <t>8. Aktier mv.</t>
  </si>
  <si>
    <t>9. Kapitalandele i associerede virksomheder</t>
  </si>
  <si>
    <t>13. Grunde og bygninger</t>
  </si>
  <si>
    <t>Tabel 2.11</t>
  </si>
  <si>
    <t>Tilknyttede virksomheder 1.000 kr.</t>
  </si>
  <si>
    <t>Associerede   virksomheder 1.000 kr.</t>
  </si>
  <si>
    <t>Mellemværender med tilknyttede og associerede
virksomheder mv.</t>
  </si>
  <si>
    <t>Aktivpost</t>
  </si>
  <si>
    <t>Aktivposter i alt</t>
  </si>
  <si>
    <t>Passivpost</t>
  </si>
  <si>
    <t>4. Udstedte obligationer</t>
  </si>
  <si>
    <t>Passivposter i alt</t>
  </si>
  <si>
    <t>Tabel 2.12</t>
  </si>
  <si>
    <t>Nedskrivninger/hensættelser for realkreditinstitutter</t>
  </si>
  <si>
    <t>Indberettes kun af pengeinstitutter og realkreditinstitutter. Supplerende oplysninger vedrørende nedskrivninger/hensættelser</t>
  </si>
  <si>
    <t>Udlån 
1.000 kr.</t>
  </si>
  <si>
    <t>Garanti-
debitorer
1.000 kr.</t>
  </si>
  <si>
    <t>Individuelle nedskrivninger/hensættelser</t>
  </si>
  <si>
    <t>A. Akkumulerede nedskrivninger/hensættelser primo på udlån og garantidebitorer</t>
  </si>
  <si>
    <t>Bevægelser i året</t>
  </si>
  <si>
    <t>1. Valutakursregulering</t>
  </si>
  <si>
    <t>2. Nedskrivninger/hensættelser i årets løb</t>
  </si>
  <si>
    <t>3. Tilbageførsel af nedskrivninger/hensættelser foretaget i tidligere regnskabsår hvor der ikke længere er objektiv indikation på værdiforringelse eller værdiforringelsen er reduceret</t>
  </si>
  <si>
    <t>4. Andre bevægelser</t>
  </si>
  <si>
    <t>5. Værdiregulering af overtagne aktiver</t>
  </si>
  <si>
    <t>6. Endelig tabt (afskrevet) tidligere individuelt ned- skrevet/hensat</t>
  </si>
  <si>
    <t>B. Akkumulerede nedskrivninger/hensættelser ultimo på udlån og garantidebitorer (A+1+2-3+4+5-6)</t>
  </si>
  <si>
    <t>C. Summen af udlån og garantidebitorer, hvorpå der er foretaget individuelle nedskrivninger/hensættelser (opgjort før nedskrivninger/hensættelser)</t>
  </si>
  <si>
    <t>Gruppevise nedskrivninger/hensættelser</t>
  </si>
  <si>
    <t>3. Tilbageførsel af nedskrivninger/hensættelser, hvor der ikke længere er objektiv indikation på værdiforringelse eller værdiforringelsen er reduceret</t>
  </si>
  <si>
    <t>B. Akkumulerede nedskrivninger/hensættelser ultimo på udlån og garantidebitorer (A+1+2-3+4)</t>
  </si>
  <si>
    <t>C. Summen af udlån og garantidebitorer, hvorpå der er foretaget gruppevise nedskrivninger/hensættelser (opgjort før nedskrivninger/hensættelser)</t>
  </si>
  <si>
    <t>Nedskrivninger/hensættelser på tilgodehavender hos kreditinstitutter og andre poster med kreditrisiko</t>
  </si>
  <si>
    <t>A. Akkumulerede nedskrivninger/hensættelser primo</t>
  </si>
  <si>
    <t>6. Endelig tabt (afskrevet)</t>
  </si>
  <si>
    <t>B. Akkumulerede nedskrivninger/hensættelser ultimo  (A+1+2-3+4+5-6)</t>
  </si>
  <si>
    <t>C. Summen af tilgodehavende hos kreditinstitutter og andre poster med kreditrisiko, hvorpå der er foretaget nedskrivninger/hensættelser</t>
  </si>
  <si>
    <t>Endelig tabt (afskrevet)</t>
  </si>
  <si>
    <t>A. Endelig tabt (afskrevet) ikke tidligere individuelt nedskrevet/hensat</t>
  </si>
  <si>
    <t>B. Indgået på tidligere afskrevne fordringer</t>
  </si>
  <si>
    <t>Tabel 2.13</t>
  </si>
  <si>
    <t>Andre passiver for realkreditinstitutter</t>
  </si>
  <si>
    <t>Indberettes af realkreditinstitutter, fondsmæglervirksomheder og pengeinstitutter i gruppe 1-3 og 6</t>
  </si>
  <si>
    <t>9. Andre passiver</t>
  </si>
  <si>
    <t>9.1 Forskellige kreditorer</t>
  </si>
  <si>
    <t>9.2 Ikke hævet udbytte/rente af garantikapital fra 
tidligere år</t>
  </si>
  <si>
    <t>9.3 Tantieme til repræsentantskab, bestyrelse og 
direktion</t>
  </si>
  <si>
    <t>9.4 Tantieme til andre ansatte i instituttet</t>
  </si>
  <si>
    <t>9.5 Negativ markedsværdi af afledte finansielle instrumenter mv.</t>
  </si>
  <si>
    <t>9.6 Leasingforpligtelser</t>
  </si>
  <si>
    <t>9.7 Skyldige renter og provision</t>
  </si>
  <si>
    <t>9.8 Øvrige passiver</t>
  </si>
  <si>
    <t>I alt (beløbet skal stemme med passivpost 9)</t>
  </si>
  <si>
    <t>Tabel 2.14</t>
  </si>
  <si>
    <t>Struktur og beskæftigelse for realkreditinstitutter</t>
  </si>
  <si>
    <t>Supplerende oplysninger
Struktur og beskæftigelse</t>
  </si>
  <si>
    <t>Antal kreditinstitutafdelinger (ekskl. hovedsædet) 1)</t>
  </si>
  <si>
    <t>Indland Antal</t>
  </si>
  <si>
    <t>Udland Antal</t>
  </si>
  <si>
    <t>Antal kreditinstitutafdelinger primo regnskabsåret</t>
  </si>
  <si>
    <t>1. Nyetablerede i regnskabsåret</t>
  </si>
  <si>
    <t>2. Nedlagte i regnskabsåret</t>
  </si>
  <si>
    <t>Antal kreditinstitutafdelinger ultimo regnskabsåret</t>
  </si>
  <si>
    <t>Det gennemsnitlige antal heltidsbeskæftigede i regnskabsåret</t>
  </si>
  <si>
    <t>2. Øvrige</t>
  </si>
  <si>
    <t>1) Antal kreditinstitutafdelinger finder ikke anvendelse for gr. 4 pengeinstitutter</t>
  </si>
  <si>
    <t>Tilbage til indholdsfortegnelse</t>
  </si>
  <si>
    <t>Udlån + nedskriv- 
ninger ultimo 
året 
1.000 kr.</t>
  </si>
  <si>
    <t>Realkreditudlån fordelt på ejendomskategorier og lånetype for realkreditinstitutter</t>
  </si>
  <si>
    <t>Samlet honorar til de generalforsamlingsvalgte revisionsvirksomheder, der udfører den lovpligtige revision</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</si>
  <si>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</si>
  <si>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</si>
  <si>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</si>
  <si>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</si>
  <si>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</si>
  <si>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</si>
  <si>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</si>
  <si>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</si>
  <si>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</si>
  <si>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</si>
  <si>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</si>
  <si>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</si>
  <si>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</si>
  <si>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</si>
  <si>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</si>
  <si>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</si>
  <si>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</si>
  <si>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</si>
  <si>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</si>
  <si>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</si>
  <si>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</si>
  <si>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</si>
  <si>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</si>
  <si>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</si>
  <si>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</si>
  <si>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</si>
  <si>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</si>
  <si>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</si>
  <si>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</si>
  <si>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</si>
  <si>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</si>
  <si>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</si>
  <si>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</si>
  <si>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</si>
  <si>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</si>
  <si>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</si>
  <si>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</si>
  <si>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</si>
  <si>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</si>
  <si>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</si>
  <si>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</si>
  <si>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</si>
  <si>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</si>
  <si>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</si>
  <si>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</si>
  <si>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</si>
  <si>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</si>
  <si>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</si>
  <si>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</si>
  <si>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</si>
  <si>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</si>
  <si>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</si>
  <si>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</si>
  <si>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</si>
  <si>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</si>
  <si>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</si>
  <si>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</si>
  <si>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</si>
  <si>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</si>
  <si>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</si>
  <si>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</si>
  <si>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</si>
  <si>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</si>
  <si>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</si>
  <si>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</si>
  <si>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</si>
  <si>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</si>
  <si>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</si>
  <si>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</si>
  <si>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</si>
  <si>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</si>
  <si>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</si>
  <si>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</si>
  <si>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</si>
  <si>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</si>
  <si>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</si>
  <si>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</si>
  <si>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</si>
  <si>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</si>
  <si>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</si>
  <si>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</si>
  <si>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</si>
  <si>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</si>
  <si>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</si>
  <si>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</si>
  <si>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</si>
  <si>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</si>
  <si>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</si>
  <si>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</si>
  <si>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REA</t>
  </si>
  <si>
    <t>Nordea Kredit Realkreditaktieselskab</t>
  </si>
  <si>
    <t>Tabel 3.1</t>
  </si>
  <si>
    <t>Vælg selskab:</t>
  </si>
  <si>
    <t>Information:</t>
  </si>
  <si>
    <t>Regnr</t>
  </si>
  <si>
    <t>Institut</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</si>
  <si>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</si>
  <si>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</si>
  <si>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</si>
  <si>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</si>
  <si>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</si>
  <si>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</si>
  <si>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</si>
  <si>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</si>
  <si>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</si>
  <si>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</si>
  <si>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</si>
  <si>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</si>
  <si>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</si>
  <si>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</si>
  <si>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</si>
  <si>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</si>
  <si>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</si>
  <si>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</si>
  <si>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</si>
  <si>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</si>
  <si>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</si>
  <si>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</si>
  <si>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</si>
  <si>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</si>
  <si>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</si>
  <si>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</si>
  <si>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</si>
  <si>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</si>
  <si>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</si>
  <si>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</si>
  <si>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</si>
  <si>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</si>
  <si>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</si>
  <si>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</si>
  <si>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</si>
  <si>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</si>
  <si>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</si>
  <si>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</si>
  <si>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</si>
  <si>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</si>
  <si>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</si>
  <si>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</si>
  <si>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</si>
  <si>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</si>
  <si>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</si>
  <si>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</si>
  <si>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</si>
  <si>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</si>
  <si>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</si>
  <si>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</si>
  <si>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</si>
  <si>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</si>
  <si>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</si>
  <si>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</si>
  <si>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</si>
  <si>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</si>
  <si>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</si>
  <si>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</si>
  <si>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</si>
  <si>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</si>
  <si>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</si>
  <si>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</si>
  <si>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</si>
  <si>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</si>
  <si>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</si>
  <si>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</si>
  <si>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</si>
  <si>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</si>
  <si>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</si>
  <si>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</si>
  <si>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</si>
  <si>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</si>
  <si>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</si>
  <si>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</si>
  <si>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</si>
  <si>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</si>
  <si>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</si>
  <si>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</si>
  <si>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</si>
  <si>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</si>
  <si>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</si>
  <si>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</si>
  <si>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</si>
  <si>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</si>
  <si>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</si>
  <si>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</si>
  <si>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</si>
  <si>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</si>
  <si>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</si>
  <si>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</si>
  <si>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</si>
  <si>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</si>
  <si>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</si>
  <si>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</si>
  <si>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</si>
  <si>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</si>
  <si>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</si>
  <si>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</si>
  <si>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</si>
  <si>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</si>
  <si>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</si>
  <si>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</si>
  <si>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</si>
  <si>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</si>
  <si>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</si>
  <si>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</si>
  <si>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</si>
  <si>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</si>
  <si>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</si>
  <si>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</si>
  <si>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</si>
  <si>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</si>
  <si>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</si>
  <si>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</si>
  <si>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</si>
  <si>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</si>
  <si>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</si>
  <si>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</si>
  <si>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</si>
  <si>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</si>
  <si>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</si>
  <si>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</si>
  <si>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</si>
  <si>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</si>
  <si>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</si>
  <si>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</si>
  <si>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</si>
  <si>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</si>
  <si>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</si>
  <si>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</si>
  <si>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</si>
  <si>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</si>
  <si>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</si>
  <si>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</si>
  <si>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</si>
  <si>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</si>
  <si>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</si>
  <si>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</si>
  <si>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</si>
  <si>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</si>
  <si>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</si>
  <si>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</si>
  <si>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</si>
  <si>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</si>
  <si>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</si>
  <si>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</si>
  <si>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</si>
  <si>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</si>
  <si>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</si>
  <si>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</si>
  <si>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</si>
  <si>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</si>
  <si>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</si>
  <si>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</si>
  <si>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</si>
  <si>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</si>
  <si>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</si>
  <si>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</si>
  <si>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</si>
  <si>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</si>
  <si>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</si>
  <si>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</si>
  <si>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</si>
  <si>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</si>
  <si>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</si>
  <si>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</si>
  <si>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</si>
  <si>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</si>
  <si>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</si>
  <si>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</si>
  <si>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</si>
  <si>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</si>
  <si>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</si>
  <si>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</si>
  <si>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</si>
  <si>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</si>
  <si>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</si>
  <si>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</si>
  <si>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</si>
  <si>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</si>
  <si>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</si>
  <si>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</si>
  <si>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</si>
  <si>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</si>
  <si>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</si>
  <si>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</si>
  <si>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</si>
  <si>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</si>
  <si>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</si>
  <si>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</si>
  <si>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</si>
  <si>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</si>
  <si>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</si>
  <si>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</si>
  <si>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</si>
  <si>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</si>
  <si>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</si>
  <si>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</si>
  <si>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</si>
  <si>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</si>
  <si>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</si>
  <si>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</si>
  <si>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</si>
  <si>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</si>
  <si>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</si>
  <si>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Resultatoplysninger for realkreditinstitutter - koncern</t>
  </si>
  <si>
    <t>Heraf minoritetsinteressers andel</t>
  </si>
  <si>
    <t>Kapitel 4 - Register over årsregnskaber </t>
  </si>
  <si>
    <t>Bilag 4.1  Register</t>
  </si>
  <si>
    <t>Kapitel 5 - Årsregnskaber på koncernbasis - Enkeltregnskaber </t>
  </si>
  <si>
    <t>Tabel 5.1  Resultatoplysninger</t>
  </si>
  <si>
    <t>Tabel 5.2  Balanceoplysninger</t>
  </si>
  <si>
    <t>Tabel 5.2</t>
  </si>
  <si>
    <t>Balanceoplysninger for realkreditinstitutter - koncern</t>
  </si>
  <si>
    <t>22.</t>
  </si>
  <si>
    <t>Minoritetsinteresser</t>
  </si>
  <si>
    <t>Tabel 5.3</t>
  </si>
  <si>
    <t>Kapitel 6 - Register over årsregnskaber på koncernbasis</t>
  </si>
  <si>
    <t>Bilag 6.1  Register</t>
  </si>
  <si>
    <t>Reg.nr.</t>
  </si>
  <si>
    <t>B</t>
  </si>
  <si>
    <t>D</t>
  </si>
  <si>
    <t>L</t>
  </si>
  <si>
    <t>N</t>
  </si>
  <si>
    <t>R</t>
  </si>
  <si>
    <t>T</t>
  </si>
  <si>
    <t>Bilag 4.1</t>
  </si>
  <si>
    <t>Bilag 6.1</t>
  </si>
  <si>
    <t>Register over årsregnskaber</t>
  </si>
  <si>
    <t>Register over årsregnskaber på koncernbasis</t>
  </si>
  <si>
    <t>l</t>
  </si>
  <si>
    <t>19.2 Akkumuleret valutakursregulering af udenlandske enheder</t>
  </si>
  <si>
    <t>ADNAVN</t>
  </si>
  <si>
    <t>Nykredit Realkredit A/S</t>
  </si>
  <si>
    <t>Realkredit Danmark A/S</t>
  </si>
  <si>
    <t>BRFkredit a/s</t>
  </si>
  <si>
    <t>Totalkredit  A/S</t>
  </si>
  <si>
    <t>DLR Kredit A/S</t>
  </si>
  <si>
    <t>LR Realkredit A/S</t>
  </si>
  <si>
    <t>Realkreditudlån og nedskrivninger fordelt på ejendomskategorier</t>
  </si>
  <si>
    <t>11.1 - heraf afdragsfrie lån</t>
  </si>
  <si>
    <t>Realkreditudlån og nedskrivninger fordelt efter lånetype</t>
  </si>
  <si>
    <t>2. Fastforrentet lån</t>
  </si>
  <si>
    <t>4. Lån med pengemarkedsbaseret rente</t>
  </si>
  <si>
    <t>4.1.2 Med aktuelt loft</t>
  </si>
  <si>
    <t>4.2 Andre lån med pengemarkedsbaseret rente</t>
  </si>
  <si>
    <t>5. Realkreditudlån i alt</t>
  </si>
  <si>
    <t>I alt tilgodehavender hos kreditinstitutter og centralbanker</t>
  </si>
  <si>
    <t>Aktier/investeringsforeningsbeviser noteret på andre børser</t>
  </si>
  <si>
    <t>9.  Af- og nedskrivninger på immaterielle og 
materielle aktiver</t>
  </si>
  <si>
    <t>2.  Gældsbeviser, der kan refinansieres i 
centralbanker</t>
  </si>
  <si>
    <t>5.  Udlån og andre tilgodehavender til amortiseret 
kostpris</t>
  </si>
  <si>
    <t>3.  Tilgodehavender hos kreditinstitutter og 
centralbanker</t>
  </si>
  <si>
    <t>6.  Øvrige ikke-afledte finansielle forpligtelser til 
dagsværdi</t>
  </si>
  <si>
    <t>Mellemværender med tilknyttede og associerede virksomheder mv. for realkreditinstitutter</t>
  </si>
  <si>
    <t>Garantier mv. for realkreditinstitutter</t>
  </si>
  <si>
    <t>Tabel 2.3  Garantier mv.</t>
  </si>
  <si>
    <t>Tabel 3.3  Garantier mv.</t>
  </si>
  <si>
    <t>Garantier m.v. for realkreditinstitutter</t>
  </si>
  <si>
    <t>Tabel 5.3  Garantier mv.</t>
  </si>
  <si>
    <t>Garantier m.v. for realkreditinstitutter - koncern</t>
  </si>
  <si>
    <t>3. Tilgodehavender hos kreditinstitutter og centralbanker i alt</t>
  </si>
  <si>
    <t>Tilgodehavender hos centralbanker</t>
  </si>
  <si>
    <t>1. Gæld til kreditinstitutter og centralbanker i alt</t>
  </si>
  <si>
    <t>1. Kapitalgrundlag</t>
  </si>
  <si>
    <t>2. Samlet risikoeksponering</t>
  </si>
  <si>
    <t>3.  Solvensprocent</t>
  </si>
  <si>
    <t>1. Ansatte beskæftigede med kreditinstitutvirksomhed</t>
  </si>
  <si>
    <t>Totalkredit A/S</t>
  </si>
  <si>
    <t>Realkreditinstitutter: Statistisk materiale 2015</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</si>
</sst>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quot;Sandt&quot;;&quot;Sandt&quot;;&quot;Falsk&quot;"/>
  </numFmts>
  <fonts count="68">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b/>
      <sz val="24"/>
      <color indexed="16"/>
      <name val="Constantia"/>
      <family val="1"/>
    </font>
    <font>
      <sz val="12"/>
      <color indexed="8"/>
      <name val="Constantia"/>
      <family val="1"/>
    </font>
    <font>
      <sz val="8"/>
      <color indexed="16"/>
      <name val="Wingdings"/>
      <family val="0"/>
    </font>
    <font>
      <sz val="10.5"/>
      <color indexed="8"/>
      <name val="Arial"/>
      <family val="2"/>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b/>
      <sz val="24"/>
      <color rgb="FF990000"/>
      <name val="Constantia"/>
      <family val="1"/>
    </font>
    <font>
      <sz val="12"/>
      <color theme="1"/>
      <name val="Constantia"/>
      <family val="1"/>
    </font>
    <font>
      <sz val="8"/>
      <color theme="4"/>
      <name val="Wingdings"/>
      <family val="0"/>
    </font>
    <font>
      <sz val="10.5"/>
      <color theme="1"/>
      <name val="Arial"/>
      <family val="2"/>
    </font>
    <font>
      <u val="single"/>
      <sz val="10"/>
      <color theme="4"/>
      <name val="Arial"/>
      <family val="2"/>
    </font>
    <font>
      <b/>
      <sz val="10.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2" fillId="20" borderId="1" applyNumberFormat="0" applyFont="0" applyAlignment="0" applyProtection="0"/>
    <xf numFmtId="0" fontId="45" fillId="21" borderId="2" applyNumberFormat="0" applyAlignment="0" applyProtection="0"/>
    <xf numFmtId="0" fontId="46"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47" fillId="0" borderId="0" applyNumberFormat="0" applyFill="0" applyBorder="0" applyAlignment="0" applyProtection="0"/>
    <xf numFmtId="0" fontId="48" fillId="25" borderId="0" applyNumberFormat="0" applyBorder="0" applyAlignment="0" applyProtection="0"/>
    <xf numFmtId="0" fontId="9" fillId="26" borderId="0" applyNumberFormat="0" applyBorder="0">
      <alignment vertical="top"/>
      <protection/>
    </xf>
    <xf numFmtId="0" fontId="49" fillId="27" borderId="2" applyNumberFormat="0" applyAlignment="0" applyProtection="0"/>
    <xf numFmtId="0" fontId="11" fillId="0" borderId="0" applyNumberFormat="0" applyBorder="0">
      <alignment vertical="top" wrapText="1"/>
      <protection/>
    </xf>
    <xf numFmtId="43" fontId="42" fillId="0" borderId="0" applyFont="0" applyFill="0" applyBorder="0" applyAlignment="0" applyProtection="0"/>
    <xf numFmtId="41" fontId="42" fillId="0" borderId="0" applyFont="0" applyFill="0" applyBorder="0" applyAlignment="0" applyProtection="0"/>
    <xf numFmtId="0" fontId="50" fillId="28" borderId="5" applyNumberFormat="0" applyAlignment="0" applyProtection="0"/>
    <xf numFmtId="0" fontId="51" fillId="0" borderId="0" applyNumberFormat="0" applyFill="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2" fillId="35"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42" fillId="0" borderId="0">
      <alignment/>
      <protection/>
    </xf>
    <xf numFmtId="0" fontId="53" fillId="21"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9" fontId="42"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57"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7" borderId="0" applyNumberFormat="0" applyBorder="0" applyAlignment="0" applyProtection="0"/>
    <xf numFmtId="169" fontId="42" fillId="0" borderId="0" applyFont="0" applyFill="0" applyBorder="0" applyAlignment="0" applyProtection="0"/>
    <xf numFmtId="168" fontId="42" fillId="0" borderId="0" applyFont="0" applyFill="0" applyBorder="0" applyAlignment="0" applyProtection="0"/>
  </cellStyleXfs>
  <cellXfs count="95">
    <xf numFmtId="0" fontId="0" fillId="0" borderId="0" xfId="0" applyAlignment="1">
      <alignment/>
    </xf>
    <xf numFmtId="0" fontId="61" fillId="0" borderId="0" xfId="0" applyFont="1" applyAlignment="1">
      <alignment/>
    </xf>
    <xf numFmtId="0" fontId="62" fillId="38" borderId="0" xfId="0" applyFont="1" applyFill="1" applyAlignment="1">
      <alignment/>
    </xf>
    <xf numFmtId="0" fontId="0" fillId="38" borderId="0" xfId="0" applyFill="1" applyAlignment="1">
      <alignment/>
    </xf>
    <xf numFmtId="0" fontId="61" fillId="38" borderId="0" xfId="0" applyFont="1" applyFill="1" applyAlignment="1">
      <alignment/>
    </xf>
    <xf numFmtId="0" fontId="51" fillId="38" borderId="0" xfId="49" applyFill="1" applyAlignment="1" applyProtection="1">
      <alignment horizontal="center"/>
      <protection/>
    </xf>
    <xf numFmtId="0" fontId="61" fillId="0" borderId="0" xfId="57" applyNumberFormat="1" applyFont="1" applyAlignment="1">
      <alignment horizontal="left" wrapText="1"/>
      <protection/>
    </xf>
    <xf numFmtId="0" fontId="0" fillId="0" borderId="0" xfId="57">
      <alignment/>
      <protection/>
    </xf>
    <xf numFmtId="0" fontId="61" fillId="0" borderId="0" xfId="57" applyNumberFormat="1" applyFont="1" applyAlignment="1">
      <alignment horizontal="left"/>
      <protection/>
    </xf>
    <xf numFmtId="1" fontId="2" fillId="0" borderId="0" xfId="57" applyNumberFormat="1" applyFont="1" applyAlignment="1">
      <alignment horizontal="left" vertical="center" wrapText="1"/>
      <protection/>
    </xf>
    <xf numFmtId="1" fontId="3" fillId="0" borderId="0" xfId="57" applyNumberFormat="1" applyFont="1" applyAlignment="1">
      <alignment horizontal="left" vertical="center" wrapText="1"/>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4" fillId="0" borderId="0" xfId="57" applyNumberFormat="1" applyFont="1" applyAlignment="1">
      <alignment horizontal="left" vertical="center" wrapText="1"/>
      <protection/>
    </xf>
    <xf numFmtId="3" fontId="3" fillId="0" borderId="0" xfId="57" applyNumberFormat="1" applyFont="1"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0" fillId="0" borderId="0" xfId="57" applyAlignment="1">
      <alignment/>
      <protection/>
    </xf>
    <xf numFmtId="3" fontId="6" fillId="0" borderId="0" xfId="57" applyNumberFormat="1" applyFont="1" applyAlignment="1">
      <alignment vertical="top" wrapText="1"/>
      <protection/>
    </xf>
    <xf numFmtId="0" fontId="61"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3" fontId="12" fillId="38" borderId="13" xfId="57" applyNumberFormat="1" applyFont="1" applyFill="1" applyBorder="1" applyAlignment="1">
      <alignment horizontal="right" vertical="center"/>
      <protection/>
    </xf>
    <xf numFmtId="3" fontId="12" fillId="38" borderId="13" xfId="57" applyNumberFormat="1" applyFont="1" applyFill="1" applyBorder="1" applyAlignment="1">
      <alignment horizontal="left"/>
      <protection/>
    </xf>
    <xf numFmtId="0" fontId="0" fillId="0" borderId="0" xfId="57" applyAlignment="1">
      <alignment horizontal="left"/>
      <protection/>
    </xf>
    <xf numFmtId="3" fontId="0" fillId="38" borderId="0" xfId="57" applyNumberFormat="1" applyFont="1" applyFill="1" applyBorder="1" applyAlignment="1">
      <alignment horizontal="left"/>
      <protection/>
    </xf>
    <xf numFmtId="0" fontId="0" fillId="0" borderId="0" xfId="57" applyFill="1" applyBorder="1">
      <alignment/>
      <protection/>
    </xf>
    <xf numFmtId="0" fontId="7" fillId="38" borderId="12" xfId="57" applyFont="1" applyFill="1" applyBorder="1">
      <alignment/>
      <protection/>
    </xf>
    <xf numFmtId="0" fontId="61" fillId="38" borderId="0" xfId="37" applyFont="1" applyFill="1" applyBorder="1" applyAlignment="1">
      <alignment horizontal="left" vertical="center" wrapText="1"/>
      <protection/>
    </xf>
    <xf numFmtId="0" fontId="63" fillId="0" borderId="0" xfId="58" applyFont="1" applyAlignment="1">
      <alignment horizontal="left"/>
      <protection/>
    </xf>
    <xf numFmtId="0" fontId="64" fillId="38" borderId="0" xfId="0" applyFont="1" applyFill="1" applyAlignment="1">
      <alignment vertical="center"/>
    </xf>
    <xf numFmtId="0" fontId="7" fillId="38" borderId="0" xfId="0" applyFont="1" applyFill="1" applyAlignment="1">
      <alignment horizontal="right"/>
    </xf>
    <xf numFmtId="0" fontId="65" fillId="38" borderId="0" xfId="49" applyFont="1" applyFill="1" applyAlignment="1" applyProtection="1">
      <alignment/>
      <protection/>
    </xf>
    <xf numFmtId="0" fontId="65" fillId="0" borderId="0" xfId="58" applyFont="1" applyAlignment="1">
      <alignment horizontal="left"/>
      <protection/>
    </xf>
    <xf numFmtId="0" fontId="65" fillId="0" borderId="0" xfId="58" applyFont="1">
      <alignment/>
      <protection/>
    </xf>
    <xf numFmtId="0" fontId="16" fillId="0" borderId="0" xfId="0" applyFont="1" applyAlignment="1">
      <alignment/>
    </xf>
    <xf numFmtId="0" fontId="66" fillId="0" borderId="0" xfId="49" applyFont="1" applyFill="1" applyBorder="1" applyAlignment="1" applyProtection="1">
      <alignment/>
      <protection/>
    </xf>
    <xf numFmtId="0" fontId="67" fillId="0" borderId="0" xfId="58" applyFont="1" applyAlignment="1">
      <alignment horizontal="left"/>
      <protection/>
    </xf>
    <xf numFmtId="3" fontId="4" fillId="0" borderId="0" xfId="0" applyNumberFormat="1" applyFont="1" applyAlignment="1">
      <alignment wrapText="1"/>
    </xf>
    <xf numFmtId="3" fontId="6"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49" fontId="42" fillId="0" borderId="0" xfId="58" applyNumberFormat="1">
      <alignment/>
      <protection/>
    </xf>
    <xf numFmtId="0" fontId="42" fillId="0" borderId="0" xfId="58" applyNumberFormat="1">
      <alignment/>
      <protection/>
    </xf>
    <xf numFmtId="49" fontId="42" fillId="0" borderId="0" xfId="58" applyNumberFormat="1">
      <alignment/>
      <protection/>
    </xf>
    <xf numFmtId="0" fontId="42" fillId="0" borderId="0" xfId="58" applyNumberFormat="1">
      <alignment/>
      <protection/>
    </xf>
    <xf numFmtId="0" fontId="42" fillId="0" borderId="0" xfId="58">
      <alignment/>
      <protection/>
    </xf>
    <xf numFmtId="0" fontId="42" fillId="0" borderId="0" xfId="58">
      <alignment/>
      <protection/>
    </xf>
    <xf numFmtId="49" fontId="42" fillId="0" borderId="0" xfId="58" applyNumberFormat="1">
      <alignment/>
      <protection/>
    </xf>
    <xf numFmtId="0" fontId="42" fillId="0" borderId="0" xfId="58" applyNumberFormat="1">
      <alignment/>
      <protection/>
    </xf>
    <xf numFmtId="3" fontId="4" fillId="0" borderId="0" xfId="0" applyNumberFormat="1" applyFont="1" applyAlignment="1">
      <alignment wrapText="1"/>
    </xf>
    <xf numFmtId="49" fontId="42" fillId="0" borderId="0" xfId="58" applyNumberFormat="1">
      <alignment/>
      <protection/>
    </xf>
    <xf numFmtId="0" fontId="42" fillId="0" borderId="0" xfId="58" applyNumberFormat="1">
      <alignment/>
      <protection/>
    </xf>
    <xf numFmtId="49" fontId="42" fillId="0" borderId="0" xfId="58" applyNumberFormat="1">
      <alignment/>
      <protection/>
    </xf>
    <xf numFmtId="0" fontId="42" fillId="0" borderId="0" xfId="58" applyNumberFormat="1">
      <alignment/>
      <protection/>
    </xf>
    <xf numFmtId="0" fontId="61" fillId="0" borderId="0" xfId="57" applyNumberFormat="1" applyFont="1" applyAlignment="1">
      <alignment horizontal="left" wrapText="1"/>
      <protection/>
    </xf>
    <xf numFmtId="0" fontId="66" fillId="0" borderId="0" xfId="49" applyFont="1" applyFill="1" applyBorder="1" applyAlignment="1" applyProtection="1">
      <alignment horizontal="left"/>
      <protection/>
    </xf>
    <xf numFmtId="0" fontId="61" fillId="38" borderId="0" xfId="37" applyFont="1" applyFill="1" applyBorder="1" applyAlignment="1">
      <alignment horizontal="left" vertical="center" wrapText="1"/>
      <protection/>
    </xf>
  </cellXfs>
  <cellStyles count="6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Output" xfId="61"/>
    <cellStyle name="Overskrift 1" xfId="62"/>
    <cellStyle name="Overskrift 2" xfId="63"/>
    <cellStyle name="Overskrift 3" xfId="64"/>
    <cellStyle name="Overskrift 4" xfId="65"/>
    <cellStyle name="Percent" xfId="66"/>
    <cellStyle name="RaekkeNiv1" xfId="67"/>
    <cellStyle name="RaekkeNiv2" xfId="68"/>
    <cellStyle name="Sammenkædet celle" xfId="69"/>
    <cellStyle name="Titel" xfId="70"/>
    <cellStyle name="Total" xfId="71"/>
    <cellStyle name="Ugyldig" xfId="72"/>
    <cellStyle name="Currency" xfId="73"/>
    <cellStyle name="Currency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4781550</xdr:colOff>
      <xdr:row>7</xdr:row>
      <xdr:rowOff>57150</xdr:rowOff>
    </xdr:from>
    <xdr:to>
      <xdr:col>4</xdr:col>
      <xdr:colOff>514350</xdr:colOff>
      <xdr:row>9</xdr:row>
      <xdr:rowOff>66675</xdr:rowOff>
    </xdr:to>
    <xdr:sp>
      <xdr:nvSpPr>
        <xdr:cNvPr id="2" name="Tekstboks 2"/>
        <xdr:cNvSpPr txBox="1">
          <a:spLocks noChangeArrowheads="1"/>
        </xdr:cNvSpPr>
      </xdr:nvSpPr>
      <xdr:spPr>
        <a:xfrm>
          <a:off x="5114925" y="1314450"/>
          <a:ext cx="2266950"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D43"/>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3" customWidth="1"/>
    <col min="2" max="2" width="2.8515625" style="3" customWidth="1"/>
    <col min="3" max="3" width="88.8515625" style="3" customWidth="1"/>
    <col min="4" max="5" width="9.140625" style="3" customWidth="1"/>
    <col min="6" max="10" width="9.140625" style="3" hidden="1" customWidth="1"/>
    <col min="11" max="11" width="6.7109375" style="3" hidden="1" customWidth="1"/>
    <col min="12" max="16384" width="0" style="3" hidden="1" customWidth="1"/>
  </cols>
  <sheetData>
    <row r="1" ht="12.75"/>
    <row r="2" ht="12.75"/>
    <row r="3" ht="12.75"/>
    <row r="4" ht="12.75"/>
    <row r="5" ht="12.75"/>
    <row r="6" ht="31.5">
      <c r="B6" s="2" t="s">
        <v>788</v>
      </c>
    </row>
    <row r="7" ht="3.75" customHeight="1">
      <c r="C7" s="2"/>
    </row>
    <row r="8" ht="12.75">
      <c r="C8" s="67"/>
    </row>
    <row r="9" ht="21">
      <c r="B9" s="4" t="s">
        <v>122</v>
      </c>
    </row>
    <row r="10" spans="2:4" ht="13.5">
      <c r="B10" s="66" t="s">
        <v>749</v>
      </c>
      <c r="C10" s="68" t="s">
        <v>123</v>
      </c>
      <c r="D10" s="5"/>
    </row>
    <row r="11" spans="2:4" ht="13.5">
      <c r="B11" s="66" t="s">
        <v>749</v>
      </c>
      <c r="C11" s="68" t="s">
        <v>124</v>
      </c>
      <c r="D11" s="5"/>
    </row>
    <row r="12" ht="12.75"/>
    <row r="13" ht="21">
      <c r="B13" s="4" t="s">
        <v>125</v>
      </c>
    </row>
    <row r="14" spans="2:3" ht="13.5">
      <c r="B14" s="66" t="s">
        <v>749</v>
      </c>
      <c r="C14" s="68" t="s">
        <v>126</v>
      </c>
    </row>
    <row r="15" spans="2:3" ht="13.5">
      <c r="B15" s="66" t="s">
        <v>749</v>
      </c>
      <c r="C15" s="68" t="s">
        <v>127</v>
      </c>
    </row>
    <row r="16" spans="2:3" ht="13.5">
      <c r="B16" s="66" t="s">
        <v>749</v>
      </c>
      <c r="C16" s="68" t="s">
        <v>775</v>
      </c>
    </row>
    <row r="17" spans="2:3" ht="13.5">
      <c r="B17" s="66" t="s">
        <v>749</v>
      </c>
      <c r="C17" s="68" t="s">
        <v>128</v>
      </c>
    </row>
    <row r="18" spans="2:3" ht="13.5">
      <c r="B18" s="66" t="s">
        <v>749</v>
      </c>
      <c r="C18" s="68" t="s">
        <v>129</v>
      </c>
    </row>
    <row r="19" spans="2:3" ht="13.5">
      <c r="B19" s="66" t="s">
        <v>749</v>
      </c>
      <c r="C19" s="68" t="s">
        <v>130</v>
      </c>
    </row>
    <row r="20" spans="2:3" ht="13.5">
      <c r="B20" s="66" t="s">
        <v>749</v>
      </c>
      <c r="C20" s="68" t="s">
        <v>131</v>
      </c>
    </row>
    <row r="21" spans="2:3" ht="13.5">
      <c r="B21" s="66" t="s">
        <v>749</v>
      </c>
      <c r="C21" s="68" t="s">
        <v>132</v>
      </c>
    </row>
    <row r="22" spans="2:3" ht="13.5">
      <c r="B22" s="66" t="s">
        <v>749</v>
      </c>
      <c r="C22" s="68" t="s">
        <v>133</v>
      </c>
    </row>
    <row r="23" spans="2:3" ht="13.5">
      <c r="B23" s="66" t="s">
        <v>749</v>
      </c>
      <c r="C23" s="68" t="s">
        <v>134</v>
      </c>
    </row>
    <row r="24" spans="2:3" ht="13.5">
      <c r="B24" s="66" t="s">
        <v>749</v>
      </c>
      <c r="C24" s="68" t="s">
        <v>135</v>
      </c>
    </row>
    <row r="25" spans="2:3" ht="13.5">
      <c r="B25" s="66" t="s">
        <v>749</v>
      </c>
      <c r="C25" s="68" t="s">
        <v>136</v>
      </c>
    </row>
    <row r="26" spans="2:3" ht="13.5">
      <c r="B26" s="66" t="s">
        <v>749</v>
      </c>
      <c r="C26" s="68" t="s">
        <v>137</v>
      </c>
    </row>
    <row r="27" spans="2:3" ht="13.5">
      <c r="B27" s="66" t="s">
        <v>749</v>
      </c>
      <c r="C27" s="68" t="s">
        <v>138</v>
      </c>
    </row>
    <row r="28" ht="12.75"/>
    <row r="29" ht="21">
      <c r="B29" s="4" t="s">
        <v>423</v>
      </c>
    </row>
    <row r="30" spans="2:3" ht="13.5">
      <c r="B30" s="66" t="s">
        <v>749</v>
      </c>
      <c r="C30" s="68" t="s">
        <v>424</v>
      </c>
    </row>
    <row r="31" spans="2:3" ht="13.5">
      <c r="B31" s="66" t="s">
        <v>749</v>
      </c>
      <c r="C31" s="68" t="s">
        <v>425</v>
      </c>
    </row>
    <row r="32" spans="2:3" ht="13.5">
      <c r="B32" s="66" t="s">
        <v>749</v>
      </c>
      <c r="C32" s="68" t="s">
        <v>776</v>
      </c>
    </row>
    <row r="33" ht="12.75"/>
    <row r="34" ht="21">
      <c r="B34" s="4" t="s">
        <v>726</v>
      </c>
    </row>
    <row r="35" spans="2:3" ht="13.5">
      <c r="B35" s="66" t="s">
        <v>749</v>
      </c>
      <c r="C35" s="68" t="s">
        <v>727</v>
      </c>
    </row>
    <row r="36" ht="12.75"/>
    <row r="37" ht="21">
      <c r="B37" s="4" t="s">
        <v>728</v>
      </c>
    </row>
    <row r="38" spans="2:3" ht="13.5">
      <c r="B38" s="66" t="s">
        <v>749</v>
      </c>
      <c r="C38" s="68" t="s">
        <v>729</v>
      </c>
    </row>
    <row r="39" spans="2:3" ht="13.5">
      <c r="B39" s="66" t="s">
        <v>749</v>
      </c>
      <c r="C39" s="68" t="s">
        <v>730</v>
      </c>
    </row>
    <row r="40" spans="2:3" ht="13.5">
      <c r="B40" s="66" t="s">
        <v>749</v>
      </c>
      <c r="C40" s="68" t="s">
        <v>778</v>
      </c>
    </row>
    <row r="41" ht="12.75"/>
    <row r="42" ht="21">
      <c r="B42" s="4" t="s">
        <v>736</v>
      </c>
    </row>
    <row r="43" spans="2:3" ht="13.5">
      <c r="B43" s="66" t="s">
        <v>749</v>
      </c>
      <c r="C43" s="68" t="s">
        <v>737</v>
      </c>
    </row>
    <row r="44" ht="12.75"/>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alkreditudlån fordelt på ejendomskategorier og lånetype"/>
    <hyperlink ref="C18" location="'Tabel 2.5'!A1" display="Tabel 2.5  Resultatoplysninger"/>
    <hyperlink ref="C19" location="'Tabel 2.6'!A1" display="Tabel 2.6  Balanceoplysninger"/>
    <hyperlink ref="C20" location="'Tabel 2.7'!A1" display="Tabel 2.7  Kapitalandele i tilknyttede og associerede virksomheder"/>
    <hyperlink ref="C21" location="'Tabel 2.8'!A1" display="Tabel 2.8  Immaterielle aktiver og materielle aktiver"/>
    <hyperlink ref="C22" location="'Tabel 2.9'!A1" display="Tabel 2.9  Gæld og udstedte obligationer"/>
    <hyperlink ref="C23" location="'Tabel 2.10'!A1" display="Tabel 2.10  Ægte salgs- og tilbagekøbsforretninger samt ægte købs- og tilbagesalgsforretninger"/>
    <hyperlink ref="C24" location="'Tabel 2.11'!A1" display="Tabel 2.11  Mellemværender med tilknyttede og associerede virksomheder mv."/>
    <hyperlink ref="C25" location="'Tabel 2.12'!A1" display="Tabel 2.12  Nedskrivninger/hensættelser"/>
    <hyperlink ref="C26" location="'Tabel 2.13'!A1" display="Tabel 2.13  Andre passiver"/>
    <hyperlink ref="C27" location="'Tabel 2.14'!A1" display="Tabel 2.14  Struktur og beskæftigelse"/>
    <hyperlink ref="C30" location="'Tabel 3.1'!B7" display="Tabel 3.1  Resultatoplysninger"/>
    <hyperlink ref="C31" location="'Tabel 3.2'!B7" display="Tabel 3.2  Balanceoplysninger"/>
    <hyperlink ref="C32" location="'Tabel 3.3'!B7" display="Tabel 3.3  Garantier mv. og andre eventualforpligtelser"/>
    <hyperlink ref="C38" location="'Tabel 5.1'!B7" display="Tabel 5.1  Resultatoplysninger"/>
    <hyperlink ref="C39" location="'Tabel 5.2'!B7" display="Tabel 5.2  Balanceoplysninger"/>
    <hyperlink ref="C40" location="'Tabel 5.3'!B7" display="Tabel 5.3  Garantier mv. og andre eventualforpligtelser"/>
    <hyperlink ref="C35" location="'Bilag 4.1'!A1" display="Bilag 4.1  Register"/>
    <hyperlink ref="C43" location="'Bilag 6.1'!A1" display="Bilag 6.1  Register"/>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theme="4"/>
  </sheetPr>
  <dimension ref="A1:D34"/>
  <sheetViews>
    <sheetView zoomScalePageLayoutView="0" workbookViewId="0" topLeftCell="A1">
      <selection activeCell="A1" sqref="A1"/>
    </sheetView>
  </sheetViews>
  <sheetFormatPr defaultColWidth="0" defaultRowHeight="12.75" zeroHeight="1"/>
  <cols>
    <col min="1" max="1" width="38.28125" style="15" customWidth="1"/>
    <col min="2" max="4" width="12.57421875" style="7" customWidth="1"/>
    <col min="5" max="5" width="9.140625" style="7" customWidth="1"/>
    <col min="6" max="16384" width="0" style="7" hidden="1" customWidth="1"/>
  </cols>
  <sheetData>
    <row r="1" ht="12.75">
      <c r="A1" s="72" t="s">
        <v>419</v>
      </c>
    </row>
    <row r="2" ht="21">
      <c r="A2" s="6" t="s">
        <v>268</v>
      </c>
    </row>
    <row r="3" spans="1:4" ht="45" customHeight="1">
      <c r="A3" s="92" t="s">
        <v>269</v>
      </c>
      <c r="B3" s="92"/>
      <c r="C3" s="92"/>
      <c r="D3" s="92"/>
    </row>
    <row r="4" ht="15.75" customHeight="1">
      <c r="A4" s="6">
        <v>2015</v>
      </c>
    </row>
    <row r="5" ht="16.5" customHeight="1">
      <c r="A5" s="13"/>
    </row>
    <row r="6" ht="16.5" customHeight="1">
      <c r="A6" s="17" t="s">
        <v>2</v>
      </c>
    </row>
    <row r="7" spans="1:3" ht="36.75" customHeight="1">
      <c r="A7" s="11" t="s">
        <v>236</v>
      </c>
      <c r="B7" s="12" t="s">
        <v>270</v>
      </c>
      <c r="C7" s="12" t="s">
        <v>271</v>
      </c>
    </row>
    <row r="8" spans="1:3" ht="12.75">
      <c r="A8" s="13" t="s">
        <v>5</v>
      </c>
      <c r="B8" s="13" t="s">
        <v>5</v>
      </c>
      <c r="C8" s="13" t="s">
        <v>5</v>
      </c>
    </row>
    <row r="9" spans="1:3" ht="23.25" customHeight="1">
      <c r="A9" s="14" t="s">
        <v>272</v>
      </c>
      <c r="B9" s="13" t="s">
        <v>5</v>
      </c>
      <c r="C9" s="13" t="s">
        <v>5</v>
      </c>
    </row>
    <row r="10" spans="1:3" ht="12.75">
      <c r="A10" s="13" t="s">
        <v>5</v>
      </c>
      <c r="B10" s="13" t="s">
        <v>5</v>
      </c>
      <c r="C10" s="13" t="s">
        <v>5</v>
      </c>
    </row>
    <row r="11" spans="1:3" ht="12.75">
      <c r="A11" s="13" t="s">
        <v>273</v>
      </c>
      <c r="B11" s="13">
        <v>27953658</v>
      </c>
      <c r="C11" s="13">
        <v>126374</v>
      </c>
    </row>
    <row r="12" spans="1:3" ht="12.75">
      <c r="A12" s="13" t="s">
        <v>274</v>
      </c>
      <c r="B12" s="13">
        <v>0</v>
      </c>
      <c r="C12" s="13">
        <v>0</v>
      </c>
    </row>
    <row r="13" spans="1:3" ht="12.75">
      <c r="A13" s="13" t="s">
        <v>275</v>
      </c>
      <c r="B13" s="13">
        <v>2000000</v>
      </c>
      <c r="C13" s="13">
        <v>0</v>
      </c>
    </row>
    <row r="14" spans="1:3" ht="12.75">
      <c r="A14" s="13" t="s">
        <v>276</v>
      </c>
      <c r="B14" s="13">
        <v>0</v>
      </c>
      <c r="C14" s="13">
        <v>439</v>
      </c>
    </row>
    <row r="15" spans="1:3" ht="12.75">
      <c r="A15" s="13" t="s">
        <v>277</v>
      </c>
      <c r="B15" s="13">
        <v>29953658</v>
      </c>
      <c r="C15" s="13">
        <v>125935</v>
      </c>
    </row>
    <row r="16" spans="1:3" ht="12.75">
      <c r="A16" s="13" t="s">
        <v>278</v>
      </c>
      <c r="B16" s="13">
        <v>3608246</v>
      </c>
      <c r="C16" s="13">
        <v>20887</v>
      </c>
    </row>
    <row r="17" spans="1:3" ht="12.75">
      <c r="A17" s="13" t="s">
        <v>279</v>
      </c>
      <c r="B17" s="13">
        <v>0</v>
      </c>
      <c r="C17" s="13">
        <v>0</v>
      </c>
    </row>
    <row r="18" spans="1:3" ht="12.75">
      <c r="A18" s="13" t="s">
        <v>280</v>
      </c>
      <c r="B18" s="13">
        <v>3183153</v>
      </c>
      <c r="C18" s="13">
        <v>11645</v>
      </c>
    </row>
    <row r="19" spans="1:3" ht="12.75">
      <c r="A19" s="13" t="s">
        <v>281</v>
      </c>
      <c r="B19" s="13">
        <v>510000</v>
      </c>
      <c r="C19" s="13">
        <v>3605</v>
      </c>
    </row>
    <row r="20" spans="1:3" ht="12.75">
      <c r="A20" s="13" t="s">
        <v>282</v>
      </c>
      <c r="B20" s="13" t="s">
        <v>5</v>
      </c>
      <c r="C20" s="13">
        <v>0</v>
      </c>
    </row>
    <row r="21" spans="1:3" ht="12.75">
      <c r="A21" s="13" t="s">
        <v>283</v>
      </c>
      <c r="B21" s="13">
        <v>15837</v>
      </c>
      <c r="C21" s="13">
        <v>0</v>
      </c>
    </row>
    <row r="22" spans="1:3" ht="13.5" customHeight="1">
      <c r="A22" s="13" t="s">
        <v>284</v>
      </c>
      <c r="B22" s="13" t="s">
        <v>5</v>
      </c>
      <c r="C22" s="13">
        <v>1496</v>
      </c>
    </row>
    <row r="23" spans="1:3" ht="12.75">
      <c r="A23" s="13" t="s">
        <v>285</v>
      </c>
      <c r="B23" s="13">
        <v>0</v>
      </c>
      <c r="C23" s="13">
        <v>1572</v>
      </c>
    </row>
    <row r="24" spans="1:3" ht="12.75">
      <c r="A24" s="13" t="s">
        <v>286</v>
      </c>
      <c r="B24" s="13">
        <v>6297236</v>
      </c>
      <c r="C24" s="13">
        <v>28851</v>
      </c>
    </row>
    <row r="25" spans="1:3" ht="12.75">
      <c r="A25" s="13" t="s">
        <v>287</v>
      </c>
      <c r="B25" s="13">
        <v>0</v>
      </c>
      <c r="C25" s="13" t="s">
        <v>5</v>
      </c>
    </row>
    <row r="26" spans="1:3" ht="12.75">
      <c r="A26" s="13" t="s">
        <v>288</v>
      </c>
      <c r="B26" s="13">
        <v>36250894</v>
      </c>
      <c r="C26" s="13">
        <v>154786</v>
      </c>
    </row>
    <row r="27" spans="1:3" ht="12.75">
      <c r="A27" s="13" t="s">
        <v>289</v>
      </c>
      <c r="B27" s="13">
        <v>35163675</v>
      </c>
      <c r="C27" s="13">
        <v>0</v>
      </c>
    </row>
    <row r="28" spans="1:3" ht="12.75">
      <c r="A28" s="13" t="s">
        <v>290</v>
      </c>
      <c r="B28" s="13">
        <v>31561904</v>
      </c>
      <c r="C28" s="13">
        <v>147261</v>
      </c>
    </row>
    <row r="29" spans="1:3" ht="12.75">
      <c r="A29" s="13" t="s">
        <v>289</v>
      </c>
      <c r="B29" s="13">
        <v>30575460</v>
      </c>
      <c r="C29" s="13">
        <v>0</v>
      </c>
    </row>
    <row r="30" ht="12.75">
      <c r="A30" s="13"/>
    </row>
    <row r="31" spans="1:4" ht="48" customHeight="1">
      <c r="A31" s="22" t="s">
        <v>291</v>
      </c>
      <c r="B31" s="12" t="s">
        <v>292</v>
      </c>
      <c r="C31" s="12" t="s">
        <v>293</v>
      </c>
      <c r="D31" s="12" t="s">
        <v>294</v>
      </c>
    </row>
    <row r="32" spans="1:4" ht="12.75">
      <c r="A32" s="13" t="s">
        <v>5</v>
      </c>
      <c r="B32" s="13" t="s">
        <v>5</v>
      </c>
      <c r="C32" s="13" t="s">
        <v>5</v>
      </c>
      <c r="D32" s="13" t="s">
        <v>5</v>
      </c>
    </row>
    <row r="33" spans="1:4" ht="12.75">
      <c r="A33" s="13" t="s">
        <v>291</v>
      </c>
      <c r="B33" s="13">
        <v>0</v>
      </c>
      <c r="C33" s="13">
        <v>2000000</v>
      </c>
      <c r="D33" s="13">
        <v>2253980</v>
      </c>
    </row>
    <row r="34" ht="12.75">
      <c r="A34" s="13"/>
    </row>
    <row r="35"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1.xml><?xml version="1.0" encoding="utf-8"?>
<worksheet xmlns="http://schemas.openxmlformats.org/spreadsheetml/2006/main" xmlns:r="http://schemas.openxmlformats.org/officeDocument/2006/relationships">
  <sheetPr>
    <tabColor theme="4"/>
  </sheetPr>
  <dimension ref="A1:E37"/>
  <sheetViews>
    <sheetView zoomScalePageLayoutView="0" workbookViewId="0" topLeftCell="A1">
      <selection activeCell="A1" sqref="A1"/>
    </sheetView>
  </sheetViews>
  <sheetFormatPr defaultColWidth="0" defaultRowHeight="12.75" zeroHeight="1"/>
  <cols>
    <col min="1" max="1" width="45.7109375" style="15" customWidth="1"/>
    <col min="2" max="3" width="11.140625" style="7" customWidth="1"/>
    <col min="4" max="4" width="9.140625" style="7" customWidth="1"/>
    <col min="5" max="16384" width="0" style="7" hidden="1" customWidth="1"/>
  </cols>
  <sheetData>
    <row r="1" ht="12.75">
      <c r="A1" s="72" t="s">
        <v>419</v>
      </c>
    </row>
    <row r="2" ht="21">
      <c r="A2" s="6" t="s">
        <v>295</v>
      </c>
    </row>
    <row r="3" spans="1:5" ht="45" customHeight="1">
      <c r="A3" s="92" t="s">
        <v>296</v>
      </c>
      <c r="B3" s="92"/>
      <c r="C3" s="92"/>
      <c r="D3" s="92"/>
      <c r="E3" s="6"/>
    </row>
    <row r="4" spans="1:5" ht="16.5" customHeight="1">
      <c r="A4" s="6">
        <v>2015</v>
      </c>
      <c r="B4" s="6"/>
      <c r="C4" s="6"/>
      <c r="D4" s="6"/>
      <c r="E4" s="6"/>
    </row>
    <row r="5" ht="16.5" customHeight="1">
      <c r="A5" s="13"/>
    </row>
    <row r="6" ht="17.25" customHeight="1">
      <c r="A6" s="17" t="s">
        <v>2</v>
      </c>
    </row>
    <row r="7" spans="1:3" ht="58.5" customHeight="1">
      <c r="A7" s="11" t="s">
        <v>236</v>
      </c>
      <c r="B7" s="12" t="s">
        <v>297</v>
      </c>
      <c r="C7" s="12" t="s">
        <v>298</v>
      </c>
    </row>
    <row r="8" spans="1:3" ht="12.75">
      <c r="A8" s="13" t="s">
        <v>5</v>
      </c>
      <c r="B8" s="13" t="s">
        <v>5</v>
      </c>
      <c r="C8" s="13" t="s">
        <v>5</v>
      </c>
    </row>
    <row r="9" spans="1:3" ht="12.75">
      <c r="A9" s="14" t="s">
        <v>299</v>
      </c>
      <c r="B9" s="13" t="s">
        <v>5</v>
      </c>
      <c r="C9" s="13" t="s">
        <v>5</v>
      </c>
    </row>
    <row r="10" spans="1:3" ht="12.75">
      <c r="A10" s="13" t="s">
        <v>5</v>
      </c>
      <c r="B10" s="13" t="s">
        <v>5</v>
      </c>
      <c r="C10" s="13" t="s">
        <v>5</v>
      </c>
    </row>
    <row r="11" spans="1:3" ht="12.75">
      <c r="A11" s="14" t="s">
        <v>300</v>
      </c>
      <c r="B11" s="14">
        <v>2759387</v>
      </c>
      <c r="C11" s="14">
        <v>5893030</v>
      </c>
    </row>
    <row r="12" spans="1:3" ht="12.75">
      <c r="A12" s="13" t="s">
        <v>274</v>
      </c>
      <c r="B12" s="13">
        <v>0</v>
      </c>
      <c r="C12" s="13">
        <v>0</v>
      </c>
    </row>
    <row r="13" spans="1:3" ht="12.75">
      <c r="A13" s="13" t="s">
        <v>275</v>
      </c>
      <c r="B13" s="13">
        <v>0</v>
      </c>
      <c r="C13" s="13">
        <v>88621</v>
      </c>
    </row>
    <row r="14" spans="1:3" ht="12.75">
      <c r="A14" s="13" t="s">
        <v>276</v>
      </c>
      <c r="B14" s="13">
        <v>0</v>
      </c>
      <c r="C14" s="13">
        <v>1901</v>
      </c>
    </row>
    <row r="15" spans="1:3" ht="12.75">
      <c r="A15" s="14" t="s">
        <v>277</v>
      </c>
      <c r="B15" s="14">
        <v>2759387</v>
      </c>
      <c r="C15" s="14">
        <v>5979750</v>
      </c>
    </row>
    <row r="16" spans="1:3" ht="12.75">
      <c r="A16" s="14" t="s">
        <v>301</v>
      </c>
      <c r="B16" s="14">
        <v>852471</v>
      </c>
      <c r="C16" s="14">
        <v>5615774</v>
      </c>
    </row>
    <row r="17" spans="1:3" ht="12.75">
      <c r="A17" s="13" t="s">
        <v>274</v>
      </c>
      <c r="B17" s="13">
        <v>0</v>
      </c>
      <c r="C17" s="13">
        <v>0</v>
      </c>
    </row>
    <row r="18" spans="1:3" ht="13.5" customHeight="1">
      <c r="A18" s="13" t="s">
        <v>302</v>
      </c>
      <c r="B18" s="13" t="s">
        <v>5</v>
      </c>
      <c r="C18" s="13">
        <v>80541</v>
      </c>
    </row>
    <row r="19" spans="1:3" ht="13.5" customHeight="1">
      <c r="A19" s="13" t="s">
        <v>303</v>
      </c>
      <c r="B19" s="13">
        <v>1906916</v>
      </c>
      <c r="C19" s="13">
        <v>67978</v>
      </c>
    </row>
    <row r="20" spans="1:3" ht="12.75">
      <c r="A20" s="13" t="s">
        <v>304</v>
      </c>
      <c r="B20" s="13" t="s">
        <v>5</v>
      </c>
      <c r="C20" s="13">
        <v>1815</v>
      </c>
    </row>
    <row r="21" spans="1:3" ht="12.75">
      <c r="A21" s="13" t="s">
        <v>305</v>
      </c>
      <c r="B21" s="13">
        <v>0</v>
      </c>
      <c r="C21" s="13">
        <v>2822</v>
      </c>
    </row>
    <row r="22" spans="1:3" ht="12.75">
      <c r="A22" s="14" t="s">
        <v>306</v>
      </c>
      <c r="B22" s="14">
        <v>2759387</v>
      </c>
      <c r="C22" s="14">
        <v>5759656</v>
      </c>
    </row>
    <row r="23" spans="1:3" ht="12.75">
      <c r="A23" s="14" t="s">
        <v>307</v>
      </c>
      <c r="B23" s="14">
        <v>0</v>
      </c>
      <c r="C23" s="14">
        <v>220094</v>
      </c>
    </row>
    <row r="24" spans="1:3" ht="12.75">
      <c r="A24" s="13" t="s">
        <v>308</v>
      </c>
      <c r="B24" s="13">
        <v>1906916</v>
      </c>
      <c r="C24" s="13">
        <v>277256</v>
      </c>
    </row>
    <row r="25" spans="1:3" ht="50.25" customHeight="1">
      <c r="A25" s="14" t="s">
        <v>309</v>
      </c>
      <c r="B25" s="12" t="s">
        <v>310</v>
      </c>
      <c r="C25" s="12" t="s">
        <v>311</v>
      </c>
    </row>
    <row r="26" spans="1:3" ht="12.75">
      <c r="A26" s="13" t="s">
        <v>5</v>
      </c>
      <c r="B26" s="13" t="s">
        <v>5</v>
      </c>
      <c r="C26" s="13" t="s">
        <v>5</v>
      </c>
    </row>
    <row r="27" spans="1:3" ht="12.75">
      <c r="A27" s="14" t="s">
        <v>312</v>
      </c>
      <c r="B27" s="14">
        <v>4273</v>
      </c>
      <c r="C27" s="14">
        <v>644303</v>
      </c>
    </row>
    <row r="28" spans="1:3" ht="12.75">
      <c r="A28" s="13" t="s">
        <v>313</v>
      </c>
      <c r="B28" s="13">
        <v>0</v>
      </c>
      <c r="C28" s="13">
        <v>0</v>
      </c>
    </row>
    <row r="29" spans="1:3" ht="12.75">
      <c r="A29" s="13" t="s">
        <v>314</v>
      </c>
      <c r="B29" s="13">
        <v>0</v>
      </c>
      <c r="C29" s="13">
        <v>4</v>
      </c>
    </row>
    <row r="30" spans="1:3" ht="13.5" customHeight="1">
      <c r="A30" s="13" t="s">
        <v>315</v>
      </c>
      <c r="B30" s="13">
        <v>0</v>
      </c>
      <c r="C30" s="13">
        <v>139084</v>
      </c>
    </row>
    <row r="31" spans="1:3" ht="12.75">
      <c r="A31" s="13" t="s">
        <v>316</v>
      </c>
      <c r="B31" s="13" t="s">
        <v>5</v>
      </c>
      <c r="C31" s="13">
        <v>4826</v>
      </c>
    </row>
    <row r="32" spans="1:3" ht="12.75">
      <c r="A32" s="13" t="s">
        <v>317</v>
      </c>
      <c r="B32" s="13" t="s">
        <v>5</v>
      </c>
      <c r="C32" s="13">
        <v>11374</v>
      </c>
    </row>
    <row r="33" spans="1:3" ht="12.75">
      <c r="A33" s="13" t="s">
        <v>318</v>
      </c>
      <c r="B33" s="13" t="s">
        <v>5</v>
      </c>
      <c r="C33" s="13">
        <v>0</v>
      </c>
    </row>
    <row r="34" spans="1:3" ht="13.5" customHeight="1">
      <c r="A34" s="13" t="s">
        <v>319</v>
      </c>
      <c r="B34" s="13">
        <v>-200</v>
      </c>
      <c r="C34" s="13" t="s">
        <v>5</v>
      </c>
    </row>
    <row r="35" spans="1:3" ht="12.75">
      <c r="A35" s="13" t="s">
        <v>320</v>
      </c>
      <c r="B35" s="13">
        <v>0</v>
      </c>
      <c r="C35" s="13">
        <v>0</v>
      </c>
    </row>
    <row r="36" spans="1:3" ht="12.75">
      <c r="A36" s="14" t="s">
        <v>321</v>
      </c>
      <c r="B36" s="14">
        <v>4073</v>
      </c>
      <c r="C36" s="14">
        <v>511771</v>
      </c>
    </row>
    <row r="37" ht="12.75">
      <c r="A37" s="13"/>
    </row>
    <row r="38"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32"/>
  <sheetViews>
    <sheetView zoomScaleSheetLayoutView="100" workbookViewId="0" topLeftCell="A1">
      <selection activeCell="A1" sqref="A1"/>
    </sheetView>
  </sheetViews>
  <sheetFormatPr defaultColWidth="0" defaultRowHeight="12.75" zeroHeight="1"/>
  <cols>
    <col min="1" max="1" width="47.140625" style="15" customWidth="1"/>
    <col min="2" max="2" width="14.00390625" style="7" customWidth="1"/>
    <col min="3" max="3" width="12.57421875" style="7" customWidth="1"/>
    <col min="4" max="5" width="9.140625" style="7" customWidth="1"/>
    <col min="6" max="16384" width="0" style="7" hidden="1" customWidth="1"/>
  </cols>
  <sheetData>
    <row r="1" ht="12.75">
      <c r="A1" s="72" t="s">
        <v>419</v>
      </c>
    </row>
    <row r="2" ht="22.5" customHeight="1">
      <c r="A2" s="6" t="s">
        <v>322</v>
      </c>
    </row>
    <row r="3" spans="1:4" ht="22.5" customHeight="1">
      <c r="A3" s="8" t="s">
        <v>323</v>
      </c>
      <c r="B3" s="8"/>
      <c r="C3" s="8"/>
      <c r="D3" s="21"/>
    </row>
    <row r="4" ht="16.5" customHeight="1">
      <c r="A4" s="6">
        <v>2015</v>
      </c>
    </row>
    <row r="5" ht="16.5" customHeight="1">
      <c r="A5" s="13"/>
    </row>
    <row r="6" ht="16.5" customHeight="1">
      <c r="A6" s="17" t="s">
        <v>2</v>
      </c>
    </row>
    <row r="7" ht="12.75">
      <c r="A7" s="11" t="s">
        <v>236</v>
      </c>
    </row>
    <row r="8" ht="12.75">
      <c r="A8" s="13"/>
    </row>
    <row r="9" spans="1:3" ht="12.75">
      <c r="A9" s="13" t="s">
        <v>5</v>
      </c>
      <c r="B9" s="13" t="s">
        <v>5</v>
      </c>
      <c r="C9" s="13" t="s">
        <v>5</v>
      </c>
    </row>
    <row r="10" spans="1:3" ht="12.75">
      <c r="A10" s="14" t="s">
        <v>324</v>
      </c>
      <c r="B10" s="12" t="s">
        <v>4</v>
      </c>
      <c r="C10" s="13" t="s">
        <v>5</v>
      </c>
    </row>
    <row r="11" spans="1:3" ht="12.75">
      <c r="A11" s="13" t="s">
        <v>5</v>
      </c>
      <c r="B11" s="13" t="s">
        <v>5</v>
      </c>
      <c r="C11" s="13" t="s">
        <v>5</v>
      </c>
    </row>
    <row r="12" spans="1:3" ht="12.75">
      <c r="A12" s="13" t="s">
        <v>325</v>
      </c>
      <c r="B12" s="13">
        <v>0</v>
      </c>
      <c r="C12" s="13"/>
    </row>
    <row r="13" spans="1:3" ht="12.75">
      <c r="A13" s="13" t="s">
        <v>326</v>
      </c>
      <c r="B13" s="13">
        <v>665452650</v>
      </c>
      <c r="C13" s="13"/>
    </row>
    <row r="14" spans="1:3" ht="12.75">
      <c r="A14" s="14" t="s">
        <v>327</v>
      </c>
      <c r="B14" s="14">
        <v>665452650</v>
      </c>
      <c r="C14" s="13"/>
    </row>
    <row r="15" spans="1:3" ht="12.75">
      <c r="A15" s="14" t="s">
        <v>189</v>
      </c>
      <c r="B15" s="13" t="s">
        <v>5</v>
      </c>
      <c r="C15" s="13" t="s">
        <v>5</v>
      </c>
    </row>
    <row r="16" spans="1:3" ht="12.75">
      <c r="A16" s="13" t="s">
        <v>5</v>
      </c>
      <c r="B16" s="13" t="s">
        <v>5</v>
      </c>
      <c r="C16" s="13" t="s">
        <v>5</v>
      </c>
    </row>
    <row r="17" spans="1:3" ht="23.25" customHeight="1">
      <c r="A17" s="13" t="s">
        <v>328</v>
      </c>
      <c r="B17" s="13" t="s">
        <v>5</v>
      </c>
      <c r="C17" s="13" t="s">
        <v>5</v>
      </c>
    </row>
    <row r="18" spans="1:3" ht="12.75">
      <c r="A18" s="13" t="s">
        <v>5</v>
      </c>
      <c r="B18" s="13" t="s">
        <v>5</v>
      </c>
      <c r="C18" s="13" t="s">
        <v>5</v>
      </c>
    </row>
    <row r="19" spans="1:3" ht="21.75">
      <c r="A19" s="13" t="s">
        <v>5</v>
      </c>
      <c r="B19" s="12" t="s">
        <v>329</v>
      </c>
      <c r="C19" s="12" t="s">
        <v>330</v>
      </c>
    </row>
    <row r="20" spans="1:3" ht="12.75">
      <c r="A20" s="13" t="s">
        <v>5</v>
      </c>
      <c r="B20" s="13" t="s">
        <v>5</v>
      </c>
      <c r="C20" s="13" t="s">
        <v>5</v>
      </c>
    </row>
    <row r="21" spans="1:3" ht="23.25" customHeight="1">
      <c r="A21" s="13" t="s">
        <v>331</v>
      </c>
      <c r="B21" s="13">
        <v>2961431161</v>
      </c>
      <c r="C21" s="13">
        <v>0</v>
      </c>
    </row>
    <row r="22" spans="1:3" ht="12.75">
      <c r="A22" s="13" t="s">
        <v>332</v>
      </c>
      <c r="B22" s="13">
        <v>28201291</v>
      </c>
      <c r="C22" s="13" t="s">
        <v>5</v>
      </c>
    </row>
    <row r="23" spans="1:3" ht="23.25" customHeight="1">
      <c r="A23" s="13" t="s">
        <v>333</v>
      </c>
      <c r="B23" s="13">
        <v>-208002308</v>
      </c>
      <c r="C23" s="13">
        <v>0</v>
      </c>
    </row>
    <row r="24" spans="1:3" ht="23.25" customHeight="1">
      <c r="A24" s="14" t="s">
        <v>334</v>
      </c>
      <c r="B24" s="14">
        <v>2697107432</v>
      </c>
      <c r="C24" s="14">
        <v>0</v>
      </c>
    </row>
    <row r="25" spans="1:3" ht="12.75">
      <c r="A25" s="13" t="s">
        <v>335</v>
      </c>
      <c r="B25" s="13">
        <v>146211430</v>
      </c>
      <c r="C25" s="13">
        <v>0</v>
      </c>
    </row>
    <row r="26" spans="1:3" ht="12.75">
      <c r="A26" s="13" t="s">
        <v>336</v>
      </c>
      <c r="B26" s="13">
        <v>223442907</v>
      </c>
      <c r="C26" s="13">
        <v>0</v>
      </c>
    </row>
    <row r="27" spans="1:3" ht="12.75">
      <c r="A27" s="13" t="s">
        <v>337</v>
      </c>
      <c r="B27" s="13"/>
      <c r="C27" s="13"/>
    </row>
    <row r="28" spans="1:3" ht="12.75">
      <c r="A28" s="13" t="s">
        <v>5</v>
      </c>
      <c r="B28" s="13"/>
      <c r="C28" s="13"/>
    </row>
    <row r="29" spans="1:3" ht="23.25" customHeight="1">
      <c r="A29" s="13" t="s">
        <v>338</v>
      </c>
      <c r="B29" s="13">
        <v>-5154234</v>
      </c>
      <c r="C29" s="13"/>
    </row>
    <row r="30" ht="12.75">
      <c r="A30" s="13"/>
    </row>
    <row r="31" ht="196.5" customHeight="1">
      <c r="A31" s="13" t="s">
        <v>339</v>
      </c>
    </row>
    <row r="32" ht="12.75">
      <c r="A32" s="13"/>
    </row>
    <row r="3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2" r:id="rId2"/>
  <headerFooter alignWithMargins="0">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E35"/>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6" width="9.140625" style="7" customWidth="1"/>
    <col min="7" max="16384" width="0" style="7" hidden="1" customWidth="1"/>
  </cols>
  <sheetData>
    <row r="1" ht="12.75">
      <c r="A1" s="72" t="s">
        <v>419</v>
      </c>
    </row>
    <row r="2" ht="21">
      <c r="A2" s="6" t="s">
        <v>340</v>
      </c>
    </row>
    <row r="3" spans="1:5" ht="45" customHeight="1">
      <c r="A3" s="92" t="s">
        <v>341</v>
      </c>
      <c r="B3" s="92"/>
      <c r="C3" s="92"/>
      <c r="D3" s="92"/>
      <c r="E3" s="92"/>
    </row>
    <row r="4" spans="1:4" ht="16.5" customHeight="1">
      <c r="A4" s="6">
        <v>2015</v>
      </c>
      <c r="B4" s="6"/>
      <c r="C4" s="6"/>
      <c r="D4" s="6"/>
    </row>
    <row r="5" ht="15.75" customHeight="1">
      <c r="A5" s="13"/>
    </row>
    <row r="6" ht="16.5" customHeight="1">
      <c r="A6" s="17" t="s">
        <v>2</v>
      </c>
    </row>
    <row r="7" spans="1:2" ht="12.75">
      <c r="A7" s="11" t="s">
        <v>236</v>
      </c>
      <c r="B7" s="12" t="s">
        <v>4</v>
      </c>
    </row>
    <row r="8" spans="1:2" ht="12.75">
      <c r="A8" s="13" t="s">
        <v>5</v>
      </c>
      <c r="B8" s="13" t="s">
        <v>5</v>
      </c>
    </row>
    <row r="9" spans="1:2" ht="23.25" customHeight="1">
      <c r="A9" s="14" t="s">
        <v>342</v>
      </c>
      <c r="B9" s="20" t="s">
        <v>5</v>
      </c>
    </row>
    <row r="10" spans="1:2" ht="12.75">
      <c r="A10" s="13" t="s">
        <v>5</v>
      </c>
      <c r="B10" s="13" t="s">
        <v>5</v>
      </c>
    </row>
    <row r="11" spans="1:2" ht="23.25" customHeight="1">
      <c r="A11" s="14" t="s">
        <v>343</v>
      </c>
      <c r="B11" s="13" t="s">
        <v>5</v>
      </c>
    </row>
    <row r="12" spans="1:2" ht="12.75">
      <c r="A12" s="13" t="s">
        <v>5</v>
      </c>
      <c r="B12" s="13" t="s">
        <v>5</v>
      </c>
    </row>
    <row r="13" spans="1:2" ht="24" customHeight="1">
      <c r="A13" s="13" t="s">
        <v>780</v>
      </c>
      <c r="B13" s="13">
        <v>39736542</v>
      </c>
    </row>
    <row r="14" spans="1:2" ht="12.75">
      <c r="A14" s="13" t="s">
        <v>177</v>
      </c>
      <c r="B14" s="74"/>
    </row>
    <row r="15" spans="1:2" ht="12.75">
      <c r="A15" s="13" t="s">
        <v>238</v>
      </c>
      <c r="B15" s="13">
        <v>39736542</v>
      </c>
    </row>
    <row r="16" spans="1:2" ht="12.75">
      <c r="A16" s="13" t="s">
        <v>781</v>
      </c>
      <c r="B16" s="13">
        <v>0</v>
      </c>
    </row>
    <row r="17" spans="1:2" ht="13.5" customHeight="1">
      <c r="A17" s="13" t="s">
        <v>345</v>
      </c>
      <c r="B17" s="13">
        <v>0</v>
      </c>
    </row>
    <row r="18" spans="1:2" ht="24" customHeight="1">
      <c r="A18" s="13" t="s">
        <v>346</v>
      </c>
      <c r="B18" s="13">
        <v>0</v>
      </c>
    </row>
    <row r="19" spans="1:2" ht="23.25" customHeight="1">
      <c r="A19" s="14" t="s">
        <v>347</v>
      </c>
      <c r="B19" s="13"/>
    </row>
    <row r="20" spans="1:2" ht="12.75">
      <c r="A20" s="13" t="s">
        <v>5</v>
      </c>
      <c r="B20" s="13"/>
    </row>
    <row r="21" spans="1:2" ht="12.75">
      <c r="A21" s="13" t="s">
        <v>782</v>
      </c>
      <c r="B21" s="13">
        <v>57656715</v>
      </c>
    </row>
    <row r="22" spans="1:2" ht="12.75">
      <c r="A22" s="13" t="s">
        <v>177</v>
      </c>
      <c r="B22" s="74"/>
    </row>
    <row r="23" spans="1:2" ht="12.75">
      <c r="A23" s="13" t="s">
        <v>326</v>
      </c>
      <c r="B23" s="13">
        <v>45011724</v>
      </c>
    </row>
    <row r="24" spans="1:2" ht="12.75">
      <c r="A24" s="13" t="s">
        <v>325</v>
      </c>
      <c r="B24" s="13">
        <v>0</v>
      </c>
    </row>
    <row r="25" spans="1:2" ht="13.5" customHeight="1">
      <c r="A25" s="13" t="s">
        <v>349</v>
      </c>
      <c r="B25" s="13">
        <v>0</v>
      </c>
    </row>
    <row r="26" spans="1:2" ht="23.25" customHeight="1">
      <c r="A26" s="14" t="s">
        <v>350</v>
      </c>
      <c r="B26" s="13"/>
    </row>
    <row r="27" spans="1:2" ht="12.75">
      <c r="A27" s="13" t="s">
        <v>5</v>
      </c>
      <c r="B27" s="13"/>
    </row>
    <row r="28" spans="1:2" ht="12.75">
      <c r="A28" s="13" t="s">
        <v>351</v>
      </c>
      <c r="B28" s="13">
        <v>44713717</v>
      </c>
    </row>
    <row r="29" spans="1:2" ht="12.75">
      <c r="A29" s="13" t="s">
        <v>352</v>
      </c>
      <c r="B29" s="13">
        <v>0</v>
      </c>
    </row>
    <row r="30" spans="1:2" ht="12.75">
      <c r="A30" s="13" t="s">
        <v>353</v>
      </c>
      <c r="B30" s="13">
        <v>0</v>
      </c>
    </row>
    <row r="31" spans="1:2" ht="12.75">
      <c r="A31" s="13" t="s">
        <v>354</v>
      </c>
      <c r="B31" s="13">
        <v>0</v>
      </c>
    </row>
    <row r="32" spans="1:2" ht="12.75">
      <c r="A32" s="13" t="s">
        <v>33</v>
      </c>
      <c r="B32" s="13">
        <v>0</v>
      </c>
    </row>
    <row r="33" spans="1:2" ht="12.75">
      <c r="A33" s="13" t="s">
        <v>355</v>
      </c>
      <c r="B33" s="13">
        <v>0</v>
      </c>
    </row>
    <row r="34" spans="1:2" ht="12.75">
      <c r="A34" s="13" t="s">
        <v>39</v>
      </c>
      <c r="B34" s="13">
        <v>0</v>
      </c>
    </row>
    <row r="35" ht="12.75">
      <c r="A35" s="13"/>
    </row>
    <row r="36" ht="12.75"/>
  </sheetData>
  <sheetProtection/>
  <mergeCells count="1">
    <mergeCell ref="A3:E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4"/>
  </sheetPr>
  <dimension ref="A1:D25"/>
  <sheetViews>
    <sheetView zoomScalePageLayoutView="0" workbookViewId="0" topLeftCell="A1">
      <selection activeCell="A1" sqref="A1"/>
    </sheetView>
  </sheetViews>
  <sheetFormatPr defaultColWidth="0" defaultRowHeight="12.75" zeroHeight="1"/>
  <cols>
    <col min="1" max="1" width="47.140625" style="15" customWidth="1"/>
    <col min="2" max="3" width="13.28125" style="7" customWidth="1"/>
    <col min="4" max="5" width="9.140625" style="7" customWidth="1"/>
    <col min="6" max="16384" width="0" style="7" hidden="1" customWidth="1"/>
  </cols>
  <sheetData>
    <row r="1" ht="12.75">
      <c r="A1" s="72" t="s">
        <v>419</v>
      </c>
    </row>
    <row r="2" spans="1:4" ht="21">
      <c r="A2" s="6" t="s">
        <v>356</v>
      </c>
      <c r="B2" s="6"/>
      <c r="C2" s="6"/>
      <c r="D2" s="6"/>
    </row>
    <row r="3" spans="1:4" ht="45" customHeight="1">
      <c r="A3" s="92" t="s">
        <v>773</v>
      </c>
      <c r="B3" s="92"/>
      <c r="C3" s="92"/>
      <c r="D3" s="92"/>
    </row>
    <row r="4" spans="1:4" ht="16.5" customHeight="1">
      <c r="A4" s="6">
        <v>2015</v>
      </c>
      <c r="B4" s="6"/>
      <c r="C4" s="6"/>
      <c r="D4" s="6"/>
    </row>
    <row r="5" ht="16.5" customHeight="1">
      <c r="A5" s="13"/>
    </row>
    <row r="6" ht="16.5" customHeight="1">
      <c r="A6" s="17" t="s">
        <v>2</v>
      </c>
    </row>
    <row r="7" spans="1:3" ht="35.25" customHeight="1">
      <c r="A7" s="11" t="s">
        <v>236</v>
      </c>
      <c r="B7" s="12" t="s">
        <v>357</v>
      </c>
      <c r="C7" s="12" t="s">
        <v>358</v>
      </c>
    </row>
    <row r="8" spans="1:3" ht="12.75">
      <c r="A8" s="13" t="s">
        <v>5</v>
      </c>
      <c r="B8" s="13" t="s">
        <v>5</v>
      </c>
      <c r="C8" s="13" t="s">
        <v>5</v>
      </c>
    </row>
    <row r="9" spans="1:3" ht="23.25" customHeight="1">
      <c r="A9" s="14" t="s">
        <v>359</v>
      </c>
      <c r="B9" s="13" t="s">
        <v>5</v>
      </c>
      <c r="C9" s="13" t="s">
        <v>5</v>
      </c>
    </row>
    <row r="10" spans="1:3" ht="12.75">
      <c r="A10" s="13" t="s">
        <v>5</v>
      </c>
      <c r="B10" s="13" t="s">
        <v>5</v>
      </c>
      <c r="C10" s="13" t="s">
        <v>5</v>
      </c>
    </row>
    <row r="11" spans="1:3" ht="12.75">
      <c r="A11" s="14" t="s">
        <v>360</v>
      </c>
      <c r="B11" s="13" t="s">
        <v>5</v>
      </c>
      <c r="C11" s="13" t="s">
        <v>5</v>
      </c>
    </row>
    <row r="12" spans="1:3" ht="12.75">
      <c r="A12" s="13" t="s">
        <v>5</v>
      </c>
      <c r="B12" s="13" t="s">
        <v>5</v>
      </c>
      <c r="C12" s="13" t="s">
        <v>5</v>
      </c>
    </row>
    <row r="13" spans="1:3" ht="23.25" customHeight="1">
      <c r="A13" s="13" t="s">
        <v>344</v>
      </c>
      <c r="B13" s="13">
        <v>662269865</v>
      </c>
      <c r="C13" s="13">
        <v>0</v>
      </c>
    </row>
    <row r="14" spans="1:3" ht="13.5" customHeight="1">
      <c r="A14" s="13" t="s">
        <v>345</v>
      </c>
      <c r="B14" s="13">
        <v>5251940</v>
      </c>
      <c r="C14" s="13">
        <v>0</v>
      </c>
    </row>
    <row r="15" spans="1:3" ht="24" customHeight="1">
      <c r="A15" s="13" t="s">
        <v>346</v>
      </c>
      <c r="B15" s="13">
        <v>18642</v>
      </c>
      <c r="C15" s="13">
        <v>0</v>
      </c>
    </row>
    <row r="16" spans="1:3" ht="12.75">
      <c r="A16" s="13" t="s">
        <v>351</v>
      </c>
      <c r="B16" s="13">
        <v>2116938</v>
      </c>
      <c r="C16" s="13">
        <v>0</v>
      </c>
    </row>
    <row r="17" spans="1:3" ht="12.75">
      <c r="A17" s="13" t="s">
        <v>352</v>
      </c>
      <c r="B17" s="13">
        <v>0</v>
      </c>
      <c r="C17" s="13">
        <v>0</v>
      </c>
    </row>
    <row r="18" spans="1:3" ht="12.75">
      <c r="A18" s="14" t="s">
        <v>361</v>
      </c>
      <c r="B18" s="14">
        <v>674818039</v>
      </c>
      <c r="C18" s="14">
        <v>4210</v>
      </c>
    </row>
    <row r="19" spans="1:3" ht="12.75">
      <c r="A19" s="14" t="s">
        <v>362</v>
      </c>
      <c r="B19" s="78"/>
      <c r="C19" s="78"/>
    </row>
    <row r="20" spans="1:3" ht="12.75">
      <c r="A20" s="13" t="s">
        <v>5</v>
      </c>
      <c r="B20" s="78"/>
      <c r="C20" s="78"/>
    </row>
    <row r="21" spans="1:3" ht="12.75">
      <c r="A21" s="13" t="s">
        <v>348</v>
      </c>
      <c r="B21" s="13">
        <v>41681794</v>
      </c>
      <c r="C21" s="13">
        <v>0</v>
      </c>
    </row>
    <row r="22" spans="1:3" ht="13.5" customHeight="1">
      <c r="A22" s="13" t="s">
        <v>349</v>
      </c>
      <c r="B22" s="13">
        <v>0</v>
      </c>
      <c r="C22" s="13">
        <v>0</v>
      </c>
    </row>
    <row r="23" spans="1:3" ht="12.75">
      <c r="A23" s="13" t="s">
        <v>363</v>
      </c>
      <c r="B23" s="13">
        <v>114098166</v>
      </c>
      <c r="C23" s="13">
        <v>0</v>
      </c>
    </row>
    <row r="24" spans="1:3" ht="12.75">
      <c r="A24" s="14" t="s">
        <v>364</v>
      </c>
      <c r="B24" s="14">
        <v>157075047</v>
      </c>
      <c r="C24" s="14">
        <v>3836</v>
      </c>
    </row>
    <row r="25" ht="12.75">
      <c r="A25" s="13"/>
    </row>
    <row r="26"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4"/>
  </sheetPr>
  <dimension ref="A1:D52"/>
  <sheetViews>
    <sheetView zoomScaleSheetLayoutView="100" zoomScalePageLayoutView="0" workbookViewId="0" topLeftCell="A1">
      <selection activeCell="A1" sqref="A1"/>
    </sheetView>
  </sheetViews>
  <sheetFormatPr defaultColWidth="0" defaultRowHeight="12.75" zeroHeight="1"/>
  <cols>
    <col min="1" max="1" width="47.140625" style="15" customWidth="1"/>
    <col min="2" max="3" width="12.57421875" style="7" customWidth="1"/>
    <col min="4" max="5" width="9.140625" style="7" customWidth="1"/>
    <col min="6" max="16384" width="0" style="7" hidden="1" customWidth="1"/>
  </cols>
  <sheetData>
    <row r="1" ht="12.75">
      <c r="A1" s="72" t="s">
        <v>419</v>
      </c>
    </row>
    <row r="2" spans="1:3" ht="21">
      <c r="A2" s="6" t="s">
        <v>365</v>
      </c>
      <c r="B2" s="6"/>
      <c r="C2" s="6"/>
    </row>
    <row r="3" spans="1:4" ht="22.5" customHeight="1">
      <c r="A3" s="8" t="s">
        <v>366</v>
      </c>
      <c r="B3" s="8"/>
      <c r="C3" s="8"/>
      <c r="D3" s="21"/>
    </row>
    <row r="4" spans="1:3" ht="16.5" customHeight="1">
      <c r="A4" s="6">
        <v>2015</v>
      </c>
      <c r="B4" s="6"/>
      <c r="C4" s="6"/>
    </row>
    <row r="5" ht="16.5" customHeight="1">
      <c r="A5" s="13"/>
    </row>
    <row r="6" ht="16.5" customHeight="1">
      <c r="A6" s="17" t="s">
        <v>2</v>
      </c>
    </row>
    <row r="7" ht="33.75" customHeight="1">
      <c r="A7" s="13" t="s">
        <v>367</v>
      </c>
    </row>
    <row r="8" ht="12.75">
      <c r="A8" s="13"/>
    </row>
    <row r="9" spans="1:3" ht="36.75" customHeight="1">
      <c r="A9" s="13" t="s">
        <v>5</v>
      </c>
      <c r="B9" s="12" t="s">
        <v>368</v>
      </c>
      <c r="C9" s="12" t="s">
        <v>369</v>
      </c>
    </row>
    <row r="10" spans="1:3" ht="12.75">
      <c r="A10" s="13" t="s">
        <v>5</v>
      </c>
      <c r="B10" s="13" t="s">
        <v>5</v>
      </c>
      <c r="C10" s="13" t="s">
        <v>5</v>
      </c>
    </row>
    <row r="11" spans="1:3" ht="12.75">
      <c r="A11" s="14" t="s">
        <v>370</v>
      </c>
      <c r="B11" s="13" t="s">
        <v>5</v>
      </c>
      <c r="C11" s="13" t="s">
        <v>5</v>
      </c>
    </row>
    <row r="12" spans="1:3" ht="12.75">
      <c r="A12" s="13" t="s">
        <v>5</v>
      </c>
      <c r="B12" s="13" t="s">
        <v>5</v>
      </c>
      <c r="C12" s="13" t="s">
        <v>5</v>
      </c>
    </row>
    <row r="13" spans="1:3" ht="23.25" customHeight="1">
      <c r="A13" s="14" t="s">
        <v>371</v>
      </c>
      <c r="B13" s="14">
        <v>8947127</v>
      </c>
      <c r="C13" s="14">
        <v>0</v>
      </c>
    </row>
    <row r="14" spans="1:3" ht="12.75">
      <c r="A14" s="13" t="s">
        <v>372</v>
      </c>
      <c r="B14" s="74"/>
      <c r="C14" s="74"/>
    </row>
    <row r="15" spans="1:3" ht="12.75">
      <c r="A15" s="13" t="s">
        <v>5</v>
      </c>
      <c r="B15" s="74"/>
      <c r="C15" s="74"/>
    </row>
    <row r="16" spans="1:3" ht="12.75">
      <c r="A16" s="13" t="s">
        <v>373</v>
      </c>
      <c r="B16" s="13">
        <v>146</v>
      </c>
      <c r="C16" s="13">
        <v>0</v>
      </c>
    </row>
    <row r="17" spans="1:3" ht="14.25" customHeight="1">
      <c r="A17" s="13" t="s">
        <v>374</v>
      </c>
      <c r="B17" s="13">
        <v>3801097</v>
      </c>
      <c r="C17" s="13">
        <v>0</v>
      </c>
    </row>
    <row r="18" spans="1:3" ht="45" customHeight="1">
      <c r="A18" s="13" t="s">
        <v>375</v>
      </c>
      <c r="B18" s="13">
        <v>2809457</v>
      </c>
      <c r="C18" s="13">
        <v>0</v>
      </c>
    </row>
    <row r="19" spans="1:3" ht="12.75">
      <c r="A19" s="13" t="s">
        <v>376</v>
      </c>
      <c r="B19" s="13">
        <v>-107934</v>
      </c>
      <c r="C19" s="13">
        <v>0</v>
      </c>
    </row>
    <row r="20" spans="1:3" ht="12.75">
      <c r="A20" s="13" t="s">
        <v>377</v>
      </c>
      <c r="B20" s="13">
        <v>0</v>
      </c>
      <c r="C20" s="13">
        <v>0</v>
      </c>
    </row>
    <row r="21" spans="1:3" ht="23.25" customHeight="1">
      <c r="A21" s="13" t="s">
        <v>378</v>
      </c>
      <c r="B21" s="13">
        <v>1440040</v>
      </c>
      <c r="C21" s="13">
        <v>0</v>
      </c>
    </row>
    <row r="22" spans="1:3" ht="34.5" customHeight="1">
      <c r="A22" s="14" t="s">
        <v>379</v>
      </c>
      <c r="B22" s="14">
        <v>8390939</v>
      </c>
      <c r="C22" s="14">
        <v>0</v>
      </c>
    </row>
    <row r="23" spans="1:3" ht="34.5" customHeight="1">
      <c r="A23" s="13" t="s">
        <v>380</v>
      </c>
      <c r="B23" s="13">
        <v>41714995</v>
      </c>
      <c r="C23" s="13">
        <v>0</v>
      </c>
    </row>
    <row r="24" spans="1:3" ht="12.75">
      <c r="A24" s="14" t="s">
        <v>381</v>
      </c>
      <c r="B24" s="74"/>
      <c r="C24" s="74"/>
    </row>
    <row r="25" spans="1:3" ht="12.75">
      <c r="A25" s="13" t="s">
        <v>5</v>
      </c>
      <c r="B25" s="74"/>
      <c r="C25" s="74"/>
    </row>
    <row r="26" spans="1:3" ht="24" customHeight="1">
      <c r="A26" s="14" t="s">
        <v>371</v>
      </c>
      <c r="B26" s="14">
        <v>3465036</v>
      </c>
      <c r="C26" s="14">
        <v>0</v>
      </c>
    </row>
    <row r="27" spans="1:3" ht="12.75">
      <c r="A27" s="13" t="s">
        <v>372</v>
      </c>
      <c r="B27" s="74"/>
      <c r="C27" s="74"/>
    </row>
    <row r="28" spans="1:3" ht="12.75">
      <c r="A28" s="13" t="s">
        <v>5</v>
      </c>
      <c r="B28" s="74"/>
      <c r="C28" s="74"/>
    </row>
    <row r="29" spans="1:3" ht="12.75">
      <c r="A29" s="13" t="s">
        <v>373</v>
      </c>
      <c r="B29" s="13">
        <v>0</v>
      </c>
      <c r="C29" s="13">
        <v>0</v>
      </c>
    </row>
    <row r="30" spans="1:3" ht="13.5" customHeight="1">
      <c r="A30" s="13" t="s">
        <v>374</v>
      </c>
      <c r="B30" s="13">
        <v>1350030</v>
      </c>
      <c r="C30" s="13">
        <v>0</v>
      </c>
    </row>
    <row r="31" spans="1:3" ht="35.25" customHeight="1">
      <c r="A31" s="13" t="s">
        <v>382</v>
      </c>
      <c r="B31" s="13">
        <v>1103964</v>
      </c>
      <c r="C31" s="13">
        <v>0</v>
      </c>
    </row>
    <row r="32" spans="1:3" ht="12.75">
      <c r="A32" s="13" t="s">
        <v>376</v>
      </c>
      <c r="B32" s="13">
        <v>0</v>
      </c>
      <c r="C32" s="13">
        <v>0</v>
      </c>
    </row>
    <row r="33" spans="1:3" ht="24" customHeight="1">
      <c r="A33" s="14" t="s">
        <v>383</v>
      </c>
      <c r="B33" s="14">
        <v>3711102</v>
      </c>
      <c r="C33" s="14">
        <v>0</v>
      </c>
    </row>
    <row r="34" spans="1:3" ht="35.25" customHeight="1">
      <c r="A34" s="13" t="s">
        <v>384</v>
      </c>
      <c r="B34" s="13">
        <v>187580907</v>
      </c>
      <c r="C34" s="13">
        <v>0</v>
      </c>
    </row>
    <row r="35" spans="1:3" ht="34.5" customHeight="1">
      <c r="A35" s="14" t="s">
        <v>385</v>
      </c>
      <c r="B35" s="74"/>
      <c r="C35" s="74"/>
    </row>
    <row r="36" spans="1:3" ht="12.75">
      <c r="A36" s="13" t="s">
        <v>5</v>
      </c>
      <c r="B36" s="74"/>
      <c r="C36" s="74"/>
    </row>
    <row r="37" spans="1:3" ht="21.75">
      <c r="A37" s="14" t="s">
        <v>386</v>
      </c>
      <c r="B37" s="14">
        <v>500773</v>
      </c>
      <c r="C37" s="14">
        <v>0</v>
      </c>
    </row>
    <row r="38" spans="1:3" ht="12.75">
      <c r="A38" s="13" t="s">
        <v>372</v>
      </c>
      <c r="B38" s="74"/>
      <c r="C38" s="74"/>
    </row>
    <row r="39" spans="1:3" ht="12.75">
      <c r="A39" s="13" t="s">
        <v>5</v>
      </c>
      <c r="B39" s="74"/>
      <c r="C39" s="74"/>
    </row>
    <row r="40" spans="1:3" ht="12.75">
      <c r="A40" s="13" t="s">
        <v>373</v>
      </c>
      <c r="B40" s="13">
        <v>0</v>
      </c>
      <c r="C40" s="13">
        <v>0</v>
      </c>
    </row>
    <row r="41" spans="1:3" ht="13.5" customHeight="1">
      <c r="A41" s="13" t="s">
        <v>374</v>
      </c>
      <c r="B41" s="13">
        <v>151205</v>
      </c>
      <c r="C41" s="13">
        <v>0</v>
      </c>
    </row>
    <row r="42" spans="1:3" ht="45" customHeight="1">
      <c r="A42" s="13" t="s">
        <v>375</v>
      </c>
      <c r="B42" s="13">
        <v>18836</v>
      </c>
      <c r="C42" s="13">
        <v>0</v>
      </c>
    </row>
    <row r="43" spans="1:3" ht="12.75">
      <c r="A43" s="13" t="s">
        <v>376</v>
      </c>
      <c r="B43" s="13">
        <v>107934</v>
      </c>
      <c r="C43" s="13">
        <v>0</v>
      </c>
    </row>
    <row r="44" spans="1:3" ht="12.75">
      <c r="A44" s="13" t="s">
        <v>377</v>
      </c>
      <c r="B44" s="13">
        <v>0</v>
      </c>
      <c r="C44" s="13">
        <v>0</v>
      </c>
    </row>
    <row r="45" spans="1:3" ht="12.75">
      <c r="A45" s="13" t="s">
        <v>387</v>
      </c>
      <c r="B45" s="13">
        <v>354880</v>
      </c>
      <c r="C45" s="13">
        <v>0</v>
      </c>
    </row>
    <row r="46" spans="1:3" ht="21.75">
      <c r="A46" s="14" t="s">
        <v>388</v>
      </c>
      <c r="B46" s="14">
        <v>386196</v>
      </c>
      <c r="C46" s="14">
        <v>0</v>
      </c>
    </row>
    <row r="47" spans="1:3" ht="34.5" customHeight="1">
      <c r="A47" s="13" t="s">
        <v>389</v>
      </c>
      <c r="B47" s="13">
        <v>901655</v>
      </c>
      <c r="C47" s="13">
        <v>0</v>
      </c>
    </row>
    <row r="48" spans="1:3" ht="12.75">
      <c r="A48" s="14" t="s">
        <v>390</v>
      </c>
      <c r="B48" s="74"/>
      <c r="C48" s="74"/>
    </row>
    <row r="49" spans="1:3" ht="12.75">
      <c r="A49" s="13" t="s">
        <v>5</v>
      </c>
      <c r="B49" s="74"/>
      <c r="C49" s="74"/>
    </row>
    <row r="50" spans="1:3" ht="24" customHeight="1">
      <c r="A50" s="13" t="s">
        <v>391</v>
      </c>
      <c r="B50" s="13">
        <v>982260</v>
      </c>
      <c r="C50" s="13">
        <v>0</v>
      </c>
    </row>
    <row r="51" spans="1:3" ht="13.5" customHeight="1">
      <c r="A51" s="13" t="s">
        <v>392</v>
      </c>
      <c r="B51" s="13">
        <v>484331</v>
      </c>
      <c r="C51" s="13">
        <v>0</v>
      </c>
    </row>
    <row r="52" ht="12.75">
      <c r="A52" s="13"/>
    </row>
    <row r="5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88" r:id="rId2"/>
  <headerFooter alignWithMargins="0">
    <oddHeader>&amp;C&amp;G</oddHeader>
  </headerFooter>
  <rowBreaks count="1" manualBreakCount="1">
    <brk id="34" max="255" man="1"/>
  </rowBreaks>
  <legacyDrawingHF r:id="rId1"/>
</worksheet>
</file>

<file path=xl/worksheets/sheet16.xml><?xml version="1.0" encoding="utf-8"?>
<worksheet xmlns="http://schemas.openxmlformats.org/spreadsheetml/2006/main" xmlns:r="http://schemas.openxmlformats.org/officeDocument/2006/relationships">
  <sheetPr>
    <tabColor theme="4"/>
  </sheetPr>
  <dimension ref="A1:B28"/>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419</v>
      </c>
    </row>
    <row r="2" ht="21">
      <c r="A2" s="6" t="s">
        <v>393</v>
      </c>
    </row>
    <row r="3" ht="22.5" customHeight="1">
      <c r="A3" s="8" t="s">
        <v>394</v>
      </c>
    </row>
    <row r="4" ht="16.5" customHeight="1">
      <c r="A4" s="6">
        <v>2015</v>
      </c>
    </row>
    <row r="5" ht="16.5" customHeight="1">
      <c r="A5" s="13"/>
    </row>
    <row r="6" ht="16.5" customHeight="1">
      <c r="A6" s="17" t="s">
        <v>2</v>
      </c>
    </row>
    <row r="7" ht="35.25" customHeight="1">
      <c r="A7" s="13" t="s">
        <v>395</v>
      </c>
    </row>
    <row r="8" ht="12.75">
      <c r="A8" s="13"/>
    </row>
    <row r="9" spans="1:2" ht="12.75">
      <c r="A9" s="11" t="s">
        <v>236</v>
      </c>
      <c r="B9" s="12" t="s">
        <v>4</v>
      </c>
    </row>
    <row r="10" spans="1:2" ht="12.75">
      <c r="A10" s="13" t="s">
        <v>5</v>
      </c>
      <c r="B10" s="13" t="s">
        <v>5</v>
      </c>
    </row>
    <row r="11" spans="1:2" ht="12.75">
      <c r="A11" s="14" t="s">
        <v>396</v>
      </c>
      <c r="B11" s="13" t="s">
        <v>5</v>
      </c>
    </row>
    <row r="12" spans="1:2" ht="12.75">
      <c r="A12" s="13" t="s">
        <v>5</v>
      </c>
      <c r="B12" s="13" t="s">
        <v>5</v>
      </c>
    </row>
    <row r="13" spans="1:2" ht="13.5" customHeight="1">
      <c r="A13" s="13" t="s">
        <v>397</v>
      </c>
      <c r="B13" s="13">
        <v>92512</v>
      </c>
    </row>
    <row r="14" spans="1:2" ht="23.25" customHeight="1">
      <c r="A14" s="13" t="s">
        <v>398</v>
      </c>
      <c r="B14" s="13">
        <v>0</v>
      </c>
    </row>
    <row r="15" spans="1:2" ht="23.25" customHeight="1">
      <c r="A15" s="13" t="s">
        <v>399</v>
      </c>
      <c r="B15" s="13">
        <v>0</v>
      </c>
    </row>
    <row r="16" spans="1:2" ht="13.5" customHeight="1">
      <c r="A16" s="13" t="s">
        <v>400</v>
      </c>
      <c r="B16" s="13">
        <v>0</v>
      </c>
    </row>
    <row r="17" spans="1:2" ht="23.25" customHeight="1">
      <c r="A17" s="13" t="s">
        <v>401</v>
      </c>
      <c r="B17" s="13">
        <v>3477081</v>
      </c>
    </row>
    <row r="18" spans="1:2" ht="13.5" customHeight="1">
      <c r="A18" s="13" t="s">
        <v>402</v>
      </c>
      <c r="B18" s="13">
        <v>0</v>
      </c>
    </row>
    <row r="19" spans="1:2" ht="13.5" customHeight="1">
      <c r="A19" s="13" t="s">
        <v>403</v>
      </c>
      <c r="B19" s="13">
        <v>30242387</v>
      </c>
    </row>
    <row r="20" spans="1:2" ht="13.5" customHeight="1">
      <c r="A20" s="13" t="s">
        <v>404</v>
      </c>
      <c r="B20" s="13">
        <v>3201348</v>
      </c>
    </row>
    <row r="21" spans="1:2" ht="13.5" customHeight="1">
      <c r="A21" s="14" t="s">
        <v>405</v>
      </c>
      <c r="B21" s="14">
        <v>37013328</v>
      </c>
    </row>
    <row r="22" spans="1:2" ht="12.75">
      <c r="A22" s="13"/>
      <c r="B22" s="13"/>
    </row>
    <row r="23" spans="1:2" ht="12.75">
      <c r="A23" s="13"/>
      <c r="B23" s="13"/>
    </row>
    <row r="24" spans="1:2" ht="12.75" hidden="1">
      <c r="A24" s="13"/>
      <c r="B24" s="13"/>
    </row>
    <row r="25" ht="12.75" hidden="1">
      <c r="A25" s="13"/>
    </row>
    <row r="26" ht="12.75" hidden="1"/>
    <row r="27" ht="12.75" hidden="1">
      <c r="A27" s="13"/>
    </row>
    <row r="28" ht="12.75" hidden="1">
      <c r="A28" s="13"/>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140625" style="15" customWidth="1"/>
    <col min="2" max="5" width="9.140625" style="7" customWidth="1"/>
    <col min="6" max="16384" width="0" style="7" hidden="1" customWidth="1"/>
  </cols>
  <sheetData>
    <row r="1" ht="12.75">
      <c r="A1" s="72" t="s">
        <v>419</v>
      </c>
    </row>
    <row r="2" ht="21">
      <c r="A2" s="6" t="s">
        <v>406</v>
      </c>
    </row>
    <row r="3" spans="1:2" ht="22.5" customHeight="1">
      <c r="A3" s="8" t="s">
        <v>407</v>
      </c>
      <c r="B3" s="6"/>
    </row>
    <row r="4" ht="16.5" customHeight="1">
      <c r="A4" s="6">
        <v>2015</v>
      </c>
    </row>
    <row r="5" ht="16.5" customHeight="1">
      <c r="A5" s="13"/>
    </row>
    <row r="6" ht="16.5" customHeight="1">
      <c r="A6" s="17" t="s">
        <v>2</v>
      </c>
    </row>
    <row r="7" ht="23.25" customHeight="1">
      <c r="A7" s="14" t="s">
        <v>408</v>
      </c>
    </row>
    <row r="8" ht="12.75">
      <c r="A8" s="13"/>
    </row>
    <row r="9" spans="1:3" ht="24" customHeight="1">
      <c r="A9" s="14" t="s">
        <v>409</v>
      </c>
      <c r="B9" s="12" t="s">
        <v>410</v>
      </c>
      <c r="C9" s="12" t="s">
        <v>411</v>
      </c>
    </row>
    <row r="10" spans="1:3" ht="12.75">
      <c r="A10" s="13" t="s">
        <v>5</v>
      </c>
      <c r="B10" s="13" t="s">
        <v>5</v>
      </c>
      <c r="C10" s="13" t="s">
        <v>5</v>
      </c>
    </row>
    <row r="11" spans="1:3" ht="13.5" customHeight="1">
      <c r="A11" s="13" t="s">
        <v>412</v>
      </c>
      <c r="B11" s="13">
        <v>58</v>
      </c>
      <c r="C11" s="13">
        <v>3</v>
      </c>
    </row>
    <row r="12" spans="1:3" ht="13.5" customHeight="1">
      <c r="A12" s="13" t="s">
        <v>413</v>
      </c>
      <c r="B12" s="13">
        <v>0</v>
      </c>
      <c r="C12" s="13">
        <v>0</v>
      </c>
    </row>
    <row r="13" spans="1:3" ht="13.5" customHeight="1">
      <c r="A13" s="13" t="s">
        <v>414</v>
      </c>
      <c r="B13" s="13">
        <v>0</v>
      </c>
      <c r="C13" s="13">
        <v>0</v>
      </c>
    </row>
    <row r="14" spans="1:3" ht="23.25" customHeight="1">
      <c r="A14" s="14" t="s">
        <v>415</v>
      </c>
      <c r="B14" s="14">
        <v>58</v>
      </c>
      <c r="C14" s="14">
        <v>3</v>
      </c>
    </row>
    <row r="15" spans="1:3" ht="23.25" customHeight="1">
      <c r="A15" s="14" t="s">
        <v>416</v>
      </c>
      <c r="B15" s="74"/>
      <c r="C15" s="74"/>
    </row>
    <row r="16" spans="1:3" ht="12.75">
      <c r="A16" s="13" t="s">
        <v>5</v>
      </c>
      <c r="B16" s="74"/>
      <c r="C16" s="74"/>
    </row>
    <row r="17" spans="1:3" ht="12.75">
      <c r="A17" s="13" t="s">
        <v>786</v>
      </c>
      <c r="B17" s="13">
        <v>4012</v>
      </c>
      <c r="C17" s="74"/>
    </row>
    <row r="18" spans="1:3" ht="12.75">
      <c r="A18" s="13" t="s">
        <v>417</v>
      </c>
      <c r="B18" s="13">
        <v>148</v>
      </c>
      <c r="C18" s="74"/>
    </row>
    <row r="19" spans="1:3" ht="12.75">
      <c r="A19" s="14" t="s">
        <v>147</v>
      </c>
      <c r="B19" s="14">
        <v>4160</v>
      </c>
      <c r="C19" s="74"/>
    </row>
    <row r="20" ht="12.75">
      <c r="A20" s="13"/>
    </row>
    <row r="21" ht="12.75"/>
    <row r="22" ht="24" customHeight="1">
      <c r="A22" s="13" t="s">
        <v>418</v>
      </c>
    </row>
    <row r="23" ht="12.75">
      <c r="A23" s="13"/>
    </row>
    <row r="2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7109375" style="7" customWidth="1"/>
    <col min="3" max="3" width="2.421875" style="7" customWidth="1"/>
    <col min="4" max="4" width="10.57421875" style="7" customWidth="1"/>
    <col min="5" max="5" width="13.421875" style="7" customWidth="1"/>
    <col min="6" max="6" width="2.57421875" style="7" customWidth="1"/>
    <col min="7" max="16384" width="0" style="7" hidden="1" customWidth="1"/>
  </cols>
  <sheetData>
    <row r="1" spans="1:6" ht="12.75" customHeight="1">
      <c r="A1" s="93" t="s">
        <v>419</v>
      </c>
      <c r="B1" s="93"/>
      <c r="C1" s="25"/>
      <c r="D1" s="25"/>
      <c r="E1" s="25"/>
      <c r="F1" s="25"/>
    </row>
    <row r="2" spans="1:6" ht="22.5" customHeight="1">
      <c r="A2" s="23" t="s">
        <v>514</v>
      </c>
      <c r="B2" s="24"/>
      <c r="C2" s="24"/>
      <c r="D2" s="24"/>
      <c r="E2" s="24"/>
      <c r="F2" s="25"/>
    </row>
    <row r="3" spans="1:23" ht="22.5" customHeight="1">
      <c r="A3" s="23" t="s">
        <v>1</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515</v>
      </c>
      <c r="B5" s="30"/>
      <c r="C5" s="31"/>
      <c r="D5" s="32" t="s">
        <v>516</v>
      </c>
      <c r="E5" s="33"/>
      <c r="F5" s="34"/>
      <c r="G5" s="29"/>
      <c r="H5" s="29"/>
      <c r="I5" s="29"/>
      <c r="J5" s="29"/>
      <c r="K5" s="29"/>
      <c r="L5" s="29"/>
      <c r="M5" s="29"/>
      <c r="N5" s="29"/>
      <c r="O5" s="29"/>
      <c r="P5" s="29"/>
      <c r="Q5" s="29"/>
      <c r="R5" s="29"/>
      <c r="S5" s="29"/>
      <c r="T5" s="29"/>
      <c r="U5" s="29"/>
      <c r="V5" s="29"/>
      <c r="W5" s="29"/>
    </row>
    <row r="6" spans="1:23" ht="12.75">
      <c r="A6" s="35"/>
      <c r="B6" s="35"/>
      <c r="C6" s="36"/>
      <c r="D6" s="37" t="s">
        <v>517</v>
      </c>
      <c r="E6" s="38">
        <f>VLOOKUP($B$7,'Rådata institut'!$A$1:$CI$9,MATCH($D6,'Rådata institut'!$A$1:$CI$1,0),FALSE)</f>
        <v>20003</v>
      </c>
      <c r="F6" s="39"/>
      <c r="G6" s="29"/>
      <c r="H6" s="29"/>
      <c r="I6" s="29"/>
      <c r="J6" s="29"/>
      <c r="K6" s="29"/>
      <c r="L6" s="29"/>
      <c r="M6" s="29"/>
      <c r="N6" s="29"/>
      <c r="O6" s="29"/>
      <c r="P6" s="29"/>
      <c r="Q6" s="29"/>
      <c r="R6" s="29"/>
      <c r="S6" s="29"/>
      <c r="T6" s="29"/>
      <c r="U6" s="29"/>
      <c r="V6" s="29"/>
      <c r="W6" s="29"/>
    </row>
    <row r="7" spans="1:23" ht="12.75">
      <c r="A7" s="40"/>
      <c r="B7" s="40" t="s">
        <v>754</v>
      </c>
      <c r="C7" s="41"/>
      <c r="D7" s="37" t="s">
        <v>518</v>
      </c>
      <c r="E7" s="38" t="str">
        <f>VLOOKUP($B$7,'Rådata institut'!$A$1:$CI$9,MATCH($D7,'Rådata institut'!$A$1:$CI$1,0),FALSE)</f>
        <v>REA</v>
      </c>
      <c r="F7" s="39"/>
      <c r="G7" s="29"/>
      <c r="H7" s="29"/>
      <c r="I7" s="29"/>
      <c r="J7" s="29"/>
      <c r="K7" s="29"/>
      <c r="L7" s="29"/>
      <c r="M7" s="29"/>
      <c r="N7" s="29"/>
      <c r="O7" s="29"/>
      <c r="P7" s="29"/>
      <c r="Q7" s="29"/>
      <c r="R7" s="29"/>
      <c r="S7" s="29"/>
      <c r="T7" s="29"/>
      <c r="U7" s="29"/>
      <c r="V7" s="29"/>
      <c r="W7" s="29"/>
    </row>
    <row r="8" spans="1:23" ht="12.75">
      <c r="A8" s="31"/>
      <c r="B8" s="31"/>
      <c r="C8" s="43"/>
      <c r="D8" s="44" t="s">
        <v>519</v>
      </c>
      <c r="E8" s="38">
        <f>VLOOKUP(E6,'Rådata institut'!B1:C8,2,FALSE)</f>
        <v>201512</v>
      </c>
      <c r="F8" s="39"/>
      <c r="G8" s="29"/>
      <c r="H8" s="29"/>
      <c r="I8" s="29"/>
      <c r="J8" s="29"/>
      <c r="K8" s="29"/>
      <c r="L8" s="29"/>
      <c r="M8" s="29"/>
      <c r="N8" s="29"/>
      <c r="O8" s="29"/>
      <c r="P8" s="29"/>
      <c r="Q8" s="29"/>
      <c r="R8" s="29"/>
      <c r="S8" s="29"/>
      <c r="T8" s="29"/>
      <c r="U8" s="29"/>
      <c r="V8" s="29"/>
      <c r="W8" s="29"/>
    </row>
    <row r="9" spans="1:23" ht="22.5" customHeight="1">
      <c r="A9" s="45" t="s">
        <v>520</v>
      </c>
      <c r="B9" s="45"/>
      <c r="C9" s="46"/>
      <c r="D9" s="47" t="s">
        <v>521</v>
      </c>
      <c r="E9" s="48" t="s">
        <v>4</v>
      </c>
      <c r="F9" s="39"/>
      <c r="G9" s="29"/>
      <c r="H9" s="29"/>
      <c r="I9" s="29"/>
      <c r="J9" s="29"/>
      <c r="K9" s="29"/>
      <c r="L9" s="29"/>
      <c r="M9" s="29"/>
      <c r="N9" s="29"/>
      <c r="O9" s="29"/>
      <c r="P9" s="29"/>
      <c r="Q9" s="29"/>
      <c r="R9" s="29"/>
      <c r="S9" s="29"/>
      <c r="T9" s="29"/>
      <c r="U9" s="29"/>
      <c r="V9" s="29"/>
      <c r="W9" s="29"/>
    </row>
    <row r="10" spans="1:23" ht="13.5" customHeight="1">
      <c r="A10" s="49" t="s">
        <v>522</v>
      </c>
      <c r="B10" s="44" t="s">
        <v>523</v>
      </c>
      <c r="C10" s="42"/>
      <c r="D10" s="50" t="s">
        <v>429</v>
      </c>
      <c r="E10" s="51">
        <f>VLOOKUP($B$7,'Rådata institut'!$A$1:$CI$9,MATCH($D10,'Rådata institut'!$A$1:$CI$1,0),FALSE)</f>
        <v>7607041</v>
      </c>
      <c r="F10" s="25"/>
      <c r="H10" s="29"/>
      <c r="I10" s="29"/>
      <c r="J10" s="29"/>
      <c r="K10" s="29"/>
      <c r="L10" s="29"/>
      <c r="M10" s="29"/>
      <c r="N10" s="29"/>
      <c r="O10" s="29"/>
      <c r="P10" s="29"/>
      <c r="Q10" s="29"/>
      <c r="R10" s="29"/>
      <c r="S10" s="29"/>
      <c r="T10" s="29"/>
      <c r="U10" s="29"/>
      <c r="V10" s="29"/>
      <c r="W10" s="29"/>
    </row>
    <row r="11" spans="1:23" ht="13.5" customHeight="1">
      <c r="A11" s="49" t="s">
        <v>524</v>
      </c>
      <c r="B11" s="44" t="s">
        <v>525</v>
      </c>
      <c r="C11" s="42"/>
      <c r="D11" s="50" t="s">
        <v>430</v>
      </c>
      <c r="E11" s="51">
        <f>VLOOKUP($B$7,'Rådata institut'!$A$1:$CI$9,MATCH($D11,'Rådata institut'!$A$1:$CI$1,0),FALSE)</f>
        <v>5664110</v>
      </c>
      <c r="F11" s="25"/>
      <c r="H11" s="29"/>
      <c r="I11" s="29"/>
      <c r="J11" s="29"/>
      <c r="K11" s="29"/>
      <c r="L11" s="29"/>
      <c r="M11" s="29"/>
      <c r="N11" s="29"/>
      <c r="O11" s="29"/>
      <c r="P11" s="29"/>
      <c r="Q11" s="29"/>
      <c r="R11" s="29"/>
      <c r="S11" s="29"/>
      <c r="T11" s="29"/>
      <c r="U11" s="29"/>
      <c r="V11" s="29"/>
      <c r="W11" s="29"/>
    </row>
    <row r="12" spans="1:23" ht="13.5" customHeight="1">
      <c r="A12" s="52" t="s">
        <v>526</v>
      </c>
      <c r="B12" s="53" t="s">
        <v>527</v>
      </c>
      <c r="C12" s="42"/>
      <c r="D12" s="50" t="s">
        <v>431</v>
      </c>
      <c r="E12" s="54">
        <f>VLOOKUP($B$7,'Rådata institut'!$A$1:$CI$9,MATCH($D12,'Rådata institut'!$A$1:$CI$1,0),FALSE)</f>
        <v>1942931</v>
      </c>
      <c r="F12" s="25"/>
      <c r="H12" s="29"/>
      <c r="I12" s="29"/>
      <c r="J12" s="29"/>
      <c r="K12" s="29"/>
      <c r="L12" s="29"/>
      <c r="M12" s="29"/>
      <c r="N12" s="29"/>
      <c r="O12" s="29"/>
      <c r="P12" s="29"/>
      <c r="Q12" s="29"/>
      <c r="R12" s="29"/>
      <c r="S12" s="29"/>
      <c r="T12" s="29"/>
      <c r="U12" s="29"/>
      <c r="V12" s="29"/>
      <c r="W12" s="29"/>
    </row>
    <row r="13" spans="1:23" ht="13.5" customHeight="1">
      <c r="A13" s="49" t="s">
        <v>528</v>
      </c>
      <c r="B13" s="44" t="s">
        <v>529</v>
      </c>
      <c r="C13" s="42"/>
      <c r="D13" s="50" t="s">
        <v>432</v>
      </c>
      <c r="E13" s="51">
        <f>VLOOKUP($B$7,'Rådata institut'!$A$1:$CI$9,MATCH($D13,'Rådata institut'!$A$1:$CI$1,0),FALSE)</f>
        <v>9222</v>
      </c>
      <c r="F13" s="25"/>
      <c r="H13" s="29"/>
      <c r="I13" s="29"/>
      <c r="J13" s="29"/>
      <c r="K13" s="29"/>
      <c r="L13" s="29"/>
      <c r="M13" s="29"/>
      <c r="N13" s="29"/>
      <c r="O13" s="29"/>
      <c r="P13" s="29"/>
      <c r="Q13" s="29"/>
      <c r="R13" s="29"/>
      <c r="S13" s="29"/>
      <c r="T13" s="29"/>
      <c r="U13" s="29"/>
      <c r="V13" s="29"/>
      <c r="W13" s="29"/>
    </row>
    <row r="14" spans="1:23" ht="13.5" customHeight="1">
      <c r="A14" s="49" t="s">
        <v>530</v>
      </c>
      <c r="B14" s="44" t="s">
        <v>531</v>
      </c>
      <c r="C14" s="42"/>
      <c r="D14" s="50" t="s">
        <v>433</v>
      </c>
      <c r="E14" s="51">
        <f>VLOOKUP($B$7,'Rådata institut'!$A$1:$CI$9,MATCH($D14,'Rådata institut'!$A$1:$CI$1,0),FALSE)</f>
        <v>330022</v>
      </c>
      <c r="F14" s="25"/>
      <c r="H14" s="29"/>
      <c r="I14" s="29"/>
      <c r="J14" s="29"/>
      <c r="K14" s="29"/>
      <c r="L14" s="29"/>
      <c r="M14" s="29"/>
      <c r="N14" s="29"/>
      <c r="O14" s="29"/>
      <c r="P14" s="29"/>
      <c r="Q14" s="29"/>
      <c r="R14" s="29"/>
      <c r="S14" s="29"/>
      <c r="T14" s="29"/>
      <c r="U14" s="29"/>
      <c r="V14" s="29"/>
      <c r="W14" s="29"/>
    </row>
    <row r="15" spans="1:23" ht="13.5" customHeight="1">
      <c r="A15" s="49" t="s">
        <v>532</v>
      </c>
      <c r="B15" s="44" t="s">
        <v>533</v>
      </c>
      <c r="C15" s="42"/>
      <c r="D15" s="50" t="s">
        <v>434</v>
      </c>
      <c r="E15" s="51">
        <f>VLOOKUP($B$7,'Rådata institut'!$A$1:$CI$9,MATCH($D15,'Rådata institut'!$A$1:$CI$1,0),FALSE)</f>
        <v>86032</v>
      </c>
      <c r="F15" s="25"/>
      <c r="H15" s="29"/>
      <c r="I15" s="29"/>
      <c r="J15" s="29"/>
      <c r="K15" s="29"/>
      <c r="L15" s="29"/>
      <c r="M15" s="29"/>
      <c r="N15" s="29"/>
      <c r="O15" s="29"/>
      <c r="P15" s="29"/>
      <c r="Q15" s="29"/>
      <c r="R15" s="29"/>
      <c r="S15" s="29"/>
      <c r="T15" s="29"/>
      <c r="U15" s="29"/>
      <c r="V15" s="29"/>
      <c r="W15" s="29"/>
    </row>
    <row r="16" spans="1:23" ht="13.5" customHeight="1">
      <c r="A16" s="52" t="s">
        <v>534</v>
      </c>
      <c r="B16" s="53" t="s">
        <v>535</v>
      </c>
      <c r="C16" s="42"/>
      <c r="D16" s="50" t="s">
        <v>435</v>
      </c>
      <c r="E16" s="54">
        <f>VLOOKUP($B$7,'Rådata institut'!$A$1:$CI$9,MATCH($D16,'Rådata institut'!$A$1:$CI$1,0),FALSE)</f>
        <v>2196143</v>
      </c>
      <c r="F16" s="25"/>
      <c r="H16" s="29"/>
      <c r="I16" s="29"/>
      <c r="J16" s="29"/>
      <c r="K16" s="29"/>
      <c r="L16" s="29"/>
      <c r="M16" s="29"/>
      <c r="N16" s="29"/>
      <c r="O16" s="29"/>
      <c r="P16" s="29"/>
      <c r="Q16" s="29"/>
      <c r="R16" s="29"/>
      <c r="S16" s="29"/>
      <c r="T16" s="29"/>
      <c r="U16" s="29"/>
      <c r="V16" s="29"/>
      <c r="W16" s="29"/>
    </row>
    <row r="17" spans="1:23" ht="13.5" customHeight="1">
      <c r="A17" s="49" t="s">
        <v>536</v>
      </c>
      <c r="B17" s="44" t="s">
        <v>537</v>
      </c>
      <c r="C17" s="42"/>
      <c r="D17" s="50" t="s">
        <v>436</v>
      </c>
      <c r="E17" s="51">
        <f>VLOOKUP($B$7,'Rådata institut'!$A$1:$CI$9,MATCH($D17,'Rådata institut'!$A$1:$CI$1,0),FALSE)</f>
        <v>-270375</v>
      </c>
      <c r="F17" s="25"/>
      <c r="H17" s="29"/>
      <c r="I17" s="29"/>
      <c r="J17" s="29"/>
      <c r="K17" s="29"/>
      <c r="L17" s="29"/>
      <c r="M17" s="29"/>
      <c r="N17" s="29"/>
      <c r="O17" s="29"/>
      <c r="P17" s="29"/>
      <c r="Q17" s="29"/>
      <c r="R17" s="29"/>
      <c r="S17" s="29"/>
      <c r="T17" s="29"/>
      <c r="U17" s="29"/>
      <c r="V17" s="29"/>
      <c r="W17" s="29"/>
    </row>
    <row r="18" spans="1:23" ht="13.5" customHeight="1">
      <c r="A18" s="49" t="s">
        <v>538</v>
      </c>
      <c r="B18" s="44" t="s">
        <v>539</v>
      </c>
      <c r="C18" s="42"/>
      <c r="D18" s="50" t="s">
        <v>437</v>
      </c>
      <c r="E18" s="51">
        <f>VLOOKUP($B$7,'Rådata institut'!$A$1:$CI$9,MATCH($D18,'Rådata institut'!$A$1:$CI$1,0),FALSE)</f>
        <v>35718</v>
      </c>
      <c r="F18" s="25"/>
      <c r="H18" s="29"/>
      <c r="I18" s="29"/>
      <c r="J18" s="29"/>
      <c r="K18" s="29"/>
      <c r="L18" s="29"/>
      <c r="M18" s="29"/>
      <c r="N18" s="29"/>
      <c r="O18" s="29"/>
      <c r="P18" s="29"/>
      <c r="Q18" s="29"/>
      <c r="R18" s="29"/>
      <c r="S18" s="29"/>
      <c r="T18" s="29"/>
      <c r="U18" s="29"/>
      <c r="V18" s="29"/>
      <c r="W18" s="29"/>
    </row>
    <row r="19" spans="1:23" ht="13.5" customHeight="1">
      <c r="A19" s="49" t="s">
        <v>540</v>
      </c>
      <c r="B19" s="44" t="s">
        <v>541</v>
      </c>
      <c r="C19" s="42"/>
      <c r="D19" s="50" t="s">
        <v>438</v>
      </c>
      <c r="E19" s="51">
        <f>VLOOKUP($B$7,'Rådata institut'!$A$1:$CI$9,MATCH($D19,'Rådata institut'!$A$1:$CI$1,0),FALSE)</f>
        <v>847867</v>
      </c>
      <c r="F19" s="25"/>
      <c r="H19" s="29"/>
      <c r="I19" s="29"/>
      <c r="J19" s="29"/>
      <c r="K19" s="29"/>
      <c r="L19" s="29"/>
      <c r="M19" s="29"/>
      <c r="N19" s="29"/>
      <c r="O19" s="29"/>
      <c r="P19" s="29"/>
      <c r="Q19" s="29"/>
      <c r="R19" s="29"/>
      <c r="S19" s="29"/>
      <c r="T19" s="29"/>
      <c r="U19" s="29"/>
      <c r="V19" s="29"/>
      <c r="W19" s="29"/>
    </row>
    <row r="20" spans="1:23" ht="13.5" customHeight="1">
      <c r="A20" s="49" t="s">
        <v>542</v>
      </c>
      <c r="B20" s="44" t="s">
        <v>543</v>
      </c>
      <c r="C20" s="42"/>
      <c r="D20" s="50" t="s">
        <v>439</v>
      </c>
      <c r="E20" s="51">
        <f>VLOOKUP($B$7,'Rådata institut'!$A$1:$CI$9,MATCH($D20,'Rådata institut'!$A$1:$CI$1,0),FALSE)</f>
        <v>16917</v>
      </c>
      <c r="F20" s="25"/>
      <c r="H20" s="29"/>
      <c r="I20" s="29"/>
      <c r="J20" s="29"/>
      <c r="K20" s="29"/>
      <c r="L20" s="29"/>
      <c r="M20" s="29"/>
      <c r="N20" s="29"/>
      <c r="O20" s="29"/>
      <c r="P20" s="29"/>
      <c r="Q20" s="29"/>
      <c r="R20" s="29"/>
      <c r="S20" s="29"/>
      <c r="T20" s="29"/>
      <c r="U20" s="29"/>
      <c r="V20" s="29"/>
      <c r="W20" s="29"/>
    </row>
    <row r="21" spans="1:23" ht="13.5" customHeight="1">
      <c r="A21" s="49" t="s">
        <v>544</v>
      </c>
      <c r="B21" s="44" t="s">
        <v>545</v>
      </c>
      <c r="C21" s="42"/>
      <c r="D21" s="50" t="s">
        <v>440</v>
      </c>
      <c r="E21" s="51">
        <f>VLOOKUP($B$7,'Rådata institut'!$A$1:$CI$9,MATCH($D21,'Rådata institut'!$A$1:$CI$1,0),FALSE)</f>
        <v>8476</v>
      </c>
      <c r="F21" s="25"/>
      <c r="H21" s="29"/>
      <c r="I21" s="29"/>
      <c r="J21" s="29"/>
      <c r="K21" s="29"/>
      <c r="L21" s="29"/>
      <c r="M21" s="29"/>
      <c r="N21" s="29"/>
      <c r="O21" s="29"/>
      <c r="P21" s="29"/>
      <c r="Q21" s="29"/>
      <c r="R21" s="29"/>
      <c r="S21" s="29"/>
      <c r="T21" s="29"/>
      <c r="U21" s="29"/>
      <c r="V21" s="29"/>
      <c r="W21" s="29"/>
    </row>
    <row r="22" spans="1:23" ht="13.5" customHeight="1">
      <c r="A22" s="49" t="s">
        <v>546</v>
      </c>
      <c r="B22" s="44" t="s">
        <v>547</v>
      </c>
      <c r="C22" s="42"/>
      <c r="D22" s="50" t="s">
        <v>441</v>
      </c>
      <c r="E22" s="51">
        <f>VLOOKUP($B$7,'Rådata institut'!$A$1:$CI$9,MATCH($D22,'Rådata institut'!$A$1:$CI$1,0),FALSE)</f>
        <v>185834</v>
      </c>
      <c r="F22" s="25"/>
      <c r="H22" s="29"/>
      <c r="I22" s="29"/>
      <c r="J22" s="29"/>
      <c r="K22" s="29"/>
      <c r="L22" s="29"/>
      <c r="M22" s="29"/>
      <c r="N22" s="29"/>
      <c r="O22" s="29"/>
      <c r="P22" s="29"/>
      <c r="Q22" s="29"/>
      <c r="R22" s="29"/>
      <c r="S22" s="29"/>
      <c r="T22" s="29"/>
      <c r="U22" s="29"/>
      <c r="V22" s="29"/>
      <c r="W22" s="29"/>
    </row>
    <row r="23" spans="1:23" ht="25.5">
      <c r="A23" s="49" t="s">
        <v>548</v>
      </c>
      <c r="B23" s="55" t="s">
        <v>218</v>
      </c>
      <c r="C23" s="42"/>
      <c r="D23" s="50" t="s">
        <v>442</v>
      </c>
      <c r="E23" s="51">
        <f>VLOOKUP($B$7,'Rådata institut'!$A$1:$CI$9,MATCH($D23,'Rådata institut'!$A$1:$CI$1,0),FALSE)</f>
        <v>61</v>
      </c>
      <c r="F23" s="25"/>
      <c r="H23" s="29"/>
      <c r="I23" s="29"/>
      <c r="J23" s="29"/>
      <c r="K23" s="29"/>
      <c r="L23" s="29"/>
      <c r="M23" s="29"/>
      <c r="N23" s="29"/>
      <c r="O23" s="29"/>
      <c r="P23" s="29"/>
      <c r="Q23" s="29"/>
      <c r="R23" s="29"/>
      <c r="S23" s="29"/>
      <c r="T23" s="29"/>
      <c r="U23" s="29"/>
      <c r="V23" s="29"/>
      <c r="W23" s="29"/>
    </row>
    <row r="24" spans="1:23" ht="13.5" customHeight="1">
      <c r="A24" s="49" t="s">
        <v>549</v>
      </c>
      <c r="B24" s="44" t="s">
        <v>550</v>
      </c>
      <c r="C24" s="42"/>
      <c r="D24" s="50" t="s">
        <v>443</v>
      </c>
      <c r="E24" s="51">
        <f>VLOOKUP($B$7,'Rådata institut'!$A$1:$CI$9,MATCH($D24,'Rådata institut'!$A$1:$CI$1,0),FALSE)</f>
        <v>0</v>
      </c>
      <c r="F24" s="25"/>
      <c r="H24" s="29"/>
      <c r="I24" s="29"/>
      <c r="J24" s="29"/>
      <c r="K24" s="29"/>
      <c r="L24" s="29"/>
      <c r="M24" s="29"/>
      <c r="N24" s="29"/>
      <c r="O24" s="29"/>
      <c r="P24" s="29"/>
      <c r="Q24" s="29"/>
      <c r="R24" s="29"/>
      <c r="S24" s="29"/>
      <c r="T24" s="29"/>
      <c r="U24" s="29"/>
      <c r="V24" s="29"/>
      <c r="W24" s="29"/>
    </row>
    <row r="25" spans="1:23" ht="13.5" customHeight="1">
      <c r="A25" s="52" t="s">
        <v>551</v>
      </c>
      <c r="B25" s="53" t="s">
        <v>552</v>
      </c>
      <c r="C25" s="42"/>
      <c r="D25" s="50" t="s">
        <v>444</v>
      </c>
      <c r="E25" s="54">
        <f>VLOOKUP($B$7,'Rådata institut'!$A$1:$CI$9,MATCH($D25,'Rådata institut'!$A$1:$CI$1,0),FALSE)</f>
        <v>902453</v>
      </c>
      <c r="F25" s="25"/>
      <c r="H25" s="29"/>
      <c r="I25" s="29"/>
      <c r="J25" s="29"/>
      <c r="K25" s="29"/>
      <c r="L25" s="29"/>
      <c r="M25" s="29"/>
      <c r="N25" s="29"/>
      <c r="O25" s="29"/>
      <c r="P25" s="29"/>
      <c r="Q25" s="29"/>
      <c r="R25" s="29"/>
      <c r="S25" s="29"/>
      <c r="T25" s="29"/>
      <c r="U25" s="29"/>
      <c r="V25" s="29"/>
      <c r="W25" s="29"/>
    </row>
    <row r="26" spans="1:23" ht="13.5" customHeight="1">
      <c r="A26" s="49" t="s">
        <v>553</v>
      </c>
      <c r="B26" s="44" t="s">
        <v>554</v>
      </c>
      <c r="C26" s="42"/>
      <c r="D26" s="50" t="s">
        <v>445</v>
      </c>
      <c r="E26" s="51">
        <f>VLOOKUP($B$7,'Rådata institut'!$A$1:$CI$9,MATCH($D26,'Rådata institut'!$A$1:$CI$1,0),FALSE)</f>
        <v>217682</v>
      </c>
      <c r="F26" s="25"/>
      <c r="H26" s="29"/>
      <c r="I26" s="29"/>
      <c r="J26" s="29"/>
      <c r="K26" s="29"/>
      <c r="L26" s="29"/>
      <c r="M26" s="29"/>
      <c r="N26" s="29"/>
      <c r="O26" s="29"/>
      <c r="P26" s="29"/>
      <c r="Q26" s="29"/>
      <c r="R26" s="29"/>
      <c r="S26" s="29"/>
      <c r="T26" s="29"/>
      <c r="U26" s="29"/>
      <c r="V26" s="29"/>
      <c r="W26" s="29"/>
    </row>
    <row r="27" spans="1:23" ht="13.5" customHeight="1">
      <c r="A27" s="52" t="s">
        <v>555</v>
      </c>
      <c r="B27" s="53" t="s">
        <v>556</v>
      </c>
      <c r="C27" s="42"/>
      <c r="D27" s="50" t="s">
        <v>446</v>
      </c>
      <c r="E27" s="54">
        <f>VLOOKUP($B$7,'Rådata institut'!$A$1:$CI$9,MATCH($D27,'Rådata institut'!$A$1:$CI$1,0),FALSE)</f>
        <v>684771</v>
      </c>
      <c r="F27" s="25"/>
      <c r="H27" s="29"/>
      <c r="I27" s="29"/>
      <c r="J27" s="29"/>
      <c r="K27" s="29"/>
      <c r="L27" s="29"/>
      <c r="M27" s="29"/>
      <c r="N27" s="29"/>
      <c r="O27" s="29"/>
      <c r="P27" s="29"/>
      <c r="Q27" s="29"/>
      <c r="R27" s="29"/>
      <c r="S27" s="29"/>
      <c r="T27" s="29"/>
      <c r="U27" s="29"/>
      <c r="V27" s="29"/>
      <c r="W27" s="29"/>
    </row>
    <row r="28" spans="1:22" ht="13.5" customHeight="1">
      <c r="A28" s="25"/>
      <c r="B28" s="25"/>
      <c r="C28" s="25"/>
      <c r="D28" s="25"/>
      <c r="E28" s="25"/>
      <c r="F28" s="25"/>
      <c r="G28" s="29"/>
      <c r="H28" s="29"/>
      <c r="I28" s="29"/>
      <c r="J28" s="29"/>
      <c r="K28" s="29"/>
      <c r="L28" s="29"/>
      <c r="M28" s="29"/>
      <c r="N28" s="29"/>
      <c r="O28" s="29"/>
      <c r="P28" s="29"/>
      <c r="Q28" s="29"/>
      <c r="R28" s="29"/>
      <c r="S28" s="29"/>
      <c r="T28" s="29"/>
      <c r="U28" s="29"/>
      <c r="V28" s="29"/>
    </row>
    <row r="29" spans="1:22" ht="12.75" hidden="1">
      <c r="A29" s="25"/>
      <c r="B29" s="25"/>
      <c r="C29" s="25"/>
      <c r="D29" s="25"/>
      <c r="E29" s="25"/>
      <c r="F29" s="25"/>
      <c r="G29" s="29"/>
      <c r="H29" s="29"/>
      <c r="I29" s="29"/>
      <c r="J29" s="29"/>
      <c r="K29" s="29"/>
      <c r="L29" s="29"/>
      <c r="M29" s="29"/>
      <c r="N29" s="29"/>
      <c r="O29" s="29"/>
      <c r="P29" s="29"/>
      <c r="Q29" s="29"/>
      <c r="R29" s="29"/>
      <c r="S29" s="29"/>
      <c r="T29" s="29"/>
      <c r="U29" s="29"/>
      <c r="V29" s="29"/>
    </row>
    <row r="30" spans="1:22" ht="12.75" hidden="1">
      <c r="A30" s="25"/>
      <c r="B30" s="25"/>
      <c r="C30" s="25"/>
      <c r="D30" s="25"/>
      <c r="E30" s="25"/>
      <c r="F30" s="25"/>
      <c r="G30" s="29"/>
      <c r="H30" s="29"/>
      <c r="I30" s="29"/>
      <c r="J30" s="29"/>
      <c r="K30" s="29"/>
      <c r="L30" s="29"/>
      <c r="M30" s="29"/>
      <c r="N30" s="29"/>
      <c r="O30" s="29"/>
      <c r="P30" s="29"/>
      <c r="Q30" s="29"/>
      <c r="R30" s="29"/>
      <c r="S30" s="29"/>
      <c r="T30" s="29"/>
      <c r="U30" s="29"/>
      <c r="V30" s="29"/>
    </row>
    <row r="31" spans="1:22" ht="12.75" hidden="1">
      <c r="A31" s="25"/>
      <c r="B31" s="25"/>
      <c r="C31" s="25"/>
      <c r="D31" s="25"/>
      <c r="E31" s="25"/>
      <c r="F31" s="29"/>
      <c r="G31" s="29"/>
      <c r="H31" s="29"/>
      <c r="I31" s="29"/>
      <c r="J31" s="29"/>
      <c r="K31" s="29"/>
      <c r="L31" s="29"/>
      <c r="M31" s="29"/>
      <c r="N31" s="29"/>
      <c r="O31" s="29"/>
      <c r="P31" s="29"/>
      <c r="Q31" s="29"/>
      <c r="R31" s="29"/>
      <c r="S31" s="29"/>
      <c r="T31" s="29"/>
      <c r="U31" s="29"/>
      <c r="V31" s="29"/>
    </row>
    <row r="32" spans="2:22" ht="12.75" hidden="1">
      <c r="B32" s="29"/>
      <c r="C32" s="29"/>
      <c r="D32" s="29"/>
      <c r="E32" s="29"/>
      <c r="F32" s="29"/>
      <c r="G32" s="29"/>
      <c r="H32" s="29"/>
      <c r="I32" s="29"/>
      <c r="J32" s="29"/>
      <c r="K32" s="29"/>
      <c r="L32" s="29"/>
      <c r="M32" s="29"/>
      <c r="N32" s="29"/>
      <c r="O32" s="29"/>
      <c r="P32" s="29"/>
      <c r="Q32" s="29"/>
      <c r="R32" s="29"/>
      <c r="S32" s="29"/>
      <c r="T32" s="29"/>
      <c r="U32" s="29"/>
      <c r="V32" s="29"/>
    </row>
    <row r="33" spans="2:22" ht="12.75" hidden="1">
      <c r="B33" s="29"/>
      <c r="C33" s="29"/>
      <c r="D33" s="29"/>
      <c r="E33" s="29"/>
      <c r="F33" s="29"/>
      <c r="G33" s="29"/>
      <c r="H33" s="29"/>
      <c r="I33" s="29"/>
      <c r="J33" s="29"/>
      <c r="K33" s="29"/>
      <c r="L33" s="29"/>
      <c r="M33" s="29"/>
      <c r="N33" s="29"/>
      <c r="O33" s="29"/>
      <c r="P33" s="29"/>
      <c r="Q33" s="29"/>
      <c r="R33" s="29"/>
      <c r="S33" s="29"/>
      <c r="T33" s="29"/>
      <c r="U33" s="29"/>
      <c r="V33" s="29"/>
    </row>
    <row r="34" spans="2:22" ht="12.75" hidden="1">
      <c r="B34" s="29"/>
      <c r="C34" s="29"/>
      <c r="D34" s="29"/>
      <c r="E34" s="29"/>
      <c r="F34" s="29"/>
      <c r="G34" s="29"/>
      <c r="H34" s="29"/>
      <c r="I34" s="29"/>
      <c r="J34" s="29"/>
      <c r="K34" s="29"/>
      <c r="L34" s="29"/>
      <c r="M34" s="29"/>
      <c r="N34" s="29"/>
      <c r="O34" s="29"/>
      <c r="P34" s="29"/>
      <c r="Q34" s="29"/>
      <c r="R34" s="29"/>
      <c r="S34" s="29"/>
      <c r="T34" s="29"/>
      <c r="U34" s="29"/>
      <c r="V34" s="29"/>
    </row>
    <row r="35" spans="2:22" ht="12.75" hidden="1">
      <c r="B35" s="29"/>
      <c r="C35" s="29"/>
      <c r="D35" s="29"/>
      <c r="E35" s="29"/>
      <c r="F35" s="29"/>
      <c r="G35" s="29"/>
      <c r="H35" s="29"/>
      <c r="I35" s="29"/>
      <c r="J35" s="29"/>
      <c r="K35" s="29"/>
      <c r="L35" s="29"/>
      <c r="M35" s="29"/>
      <c r="N35" s="29"/>
      <c r="O35" s="29"/>
      <c r="P35" s="29"/>
      <c r="Q35" s="29"/>
      <c r="R35" s="29"/>
      <c r="S35" s="29"/>
      <c r="T35" s="29"/>
      <c r="U35" s="29"/>
      <c r="V35" s="29"/>
    </row>
    <row r="36" spans="2:22" ht="12.75" hidden="1">
      <c r="B36" s="29"/>
      <c r="C36" s="29"/>
      <c r="D36" s="29"/>
      <c r="E36" s="29"/>
      <c r="F36" s="29"/>
      <c r="G36" s="29"/>
      <c r="H36" s="29"/>
      <c r="I36" s="29"/>
      <c r="J36" s="29"/>
      <c r="K36" s="29"/>
      <c r="L36" s="29"/>
      <c r="M36" s="29"/>
      <c r="N36" s="29"/>
      <c r="O36" s="29"/>
      <c r="P36" s="29"/>
      <c r="Q36" s="29"/>
      <c r="R36" s="29"/>
      <c r="S36" s="29"/>
      <c r="T36" s="29"/>
      <c r="U36" s="29"/>
      <c r="V36" s="29"/>
    </row>
    <row r="37" spans="2:22" ht="12.75" hidden="1">
      <c r="B37" s="29"/>
      <c r="C37" s="29"/>
      <c r="D37" s="29"/>
      <c r="E37" s="29"/>
      <c r="F37" s="29"/>
      <c r="G37" s="29"/>
      <c r="H37" s="29"/>
      <c r="I37" s="29"/>
      <c r="J37" s="29"/>
      <c r="K37" s="29"/>
      <c r="L37" s="29"/>
      <c r="M37" s="29"/>
      <c r="N37" s="29"/>
      <c r="O37" s="29"/>
      <c r="P37" s="29"/>
      <c r="Q37" s="29"/>
      <c r="R37" s="29"/>
      <c r="S37" s="29"/>
      <c r="T37" s="29"/>
      <c r="U37" s="29"/>
      <c r="V37" s="29"/>
    </row>
    <row r="38" spans="2:22" ht="12.75" hidden="1">
      <c r="B38" s="29"/>
      <c r="C38" s="29"/>
      <c r="D38" s="29"/>
      <c r="E38" s="29"/>
      <c r="F38" s="29"/>
      <c r="G38" s="29"/>
      <c r="H38" s="29"/>
      <c r="I38" s="29"/>
      <c r="J38" s="29"/>
      <c r="K38" s="29"/>
      <c r="L38" s="29"/>
      <c r="M38" s="29"/>
      <c r="N38" s="29"/>
      <c r="O38" s="29"/>
      <c r="P38" s="29"/>
      <c r="Q38" s="29"/>
      <c r="R38" s="29"/>
      <c r="S38" s="29"/>
      <c r="T38" s="29"/>
      <c r="U38" s="29"/>
      <c r="V38" s="29"/>
    </row>
    <row r="39" spans="2:22" ht="12.75" hidden="1">
      <c r="B39" s="29"/>
      <c r="C39" s="29"/>
      <c r="D39" s="29"/>
      <c r="E39" s="29"/>
      <c r="F39" s="29"/>
      <c r="G39" s="29"/>
      <c r="H39" s="29"/>
      <c r="I39" s="29"/>
      <c r="J39" s="29"/>
      <c r="K39" s="29"/>
      <c r="L39" s="29"/>
      <c r="M39" s="29"/>
      <c r="N39" s="29"/>
      <c r="O39" s="29"/>
      <c r="P39" s="29"/>
      <c r="Q39" s="29"/>
      <c r="R39" s="29"/>
      <c r="S39" s="29"/>
      <c r="T39" s="29"/>
      <c r="U39" s="29"/>
      <c r="V39" s="29"/>
    </row>
    <row r="40" spans="2:22" ht="12.75" hidden="1">
      <c r="B40" s="29"/>
      <c r="C40" s="29"/>
      <c r="D40" s="29"/>
      <c r="E40" s="29"/>
      <c r="F40" s="29"/>
      <c r="G40" s="29"/>
      <c r="H40" s="29"/>
      <c r="I40" s="29"/>
      <c r="J40" s="29"/>
      <c r="K40" s="29"/>
      <c r="L40" s="29"/>
      <c r="M40" s="29"/>
      <c r="N40" s="29"/>
      <c r="O40" s="29"/>
      <c r="P40" s="29"/>
      <c r="Q40" s="29"/>
      <c r="R40" s="29"/>
      <c r="S40" s="29"/>
      <c r="T40" s="29"/>
      <c r="U40" s="29"/>
      <c r="V40" s="29"/>
    </row>
    <row r="41" spans="2:22" ht="12.75" hidden="1">
      <c r="B41" s="29"/>
      <c r="C41" s="29"/>
      <c r="D41" s="29"/>
      <c r="E41" s="29"/>
      <c r="F41" s="29"/>
      <c r="G41" s="29"/>
      <c r="H41" s="29"/>
      <c r="I41" s="29"/>
      <c r="J41" s="29"/>
      <c r="K41" s="29"/>
      <c r="L41" s="29"/>
      <c r="M41" s="29"/>
      <c r="N41" s="29"/>
      <c r="O41" s="29"/>
      <c r="P41" s="29"/>
      <c r="Q41" s="29"/>
      <c r="R41" s="29"/>
      <c r="S41" s="29"/>
      <c r="T41" s="29"/>
      <c r="U41" s="29"/>
      <c r="V41" s="29"/>
    </row>
    <row r="42" spans="2:22" ht="12.75" hidden="1">
      <c r="B42" s="29"/>
      <c r="C42" s="29"/>
      <c r="D42" s="29"/>
      <c r="E42" s="29"/>
      <c r="F42" s="29"/>
      <c r="G42" s="29"/>
      <c r="H42" s="29"/>
      <c r="I42" s="29"/>
      <c r="J42" s="29"/>
      <c r="K42" s="29"/>
      <c r="L42" s="29"/>
      <c r="M42" s="29"/>
      <c r="N42" s="29"/>
      <c r="O42" s="29"/>
      <c r="P42" s="29"/>
      <c r="Q42" s="29"/>
      <c r="R42" s="29"/>
      <c r="S42" s="29"/>
      <c r="T42" s="29"/>
      <c r="U42" s="29"/>
      <c r="V42" s="29"/>
    </row>
    <row r="43" spans="2:22" ht="12.75" hidden="1">
      <c r="B43" s="29"/>
      <c r="C43" s="29"/>
      <c r="D43" s="29"/>
      <c r="E43" s="29"/>
      <c r="F43" s="29"/>
      <c r="G43" s="29"/>
      <c r="H43" s="29"/>
      <c r="I43" s="29"/>
      <c r="J43" s="29"/>
      <c r="K43" s="29"/>
      <c r="L43" s="29"/>
      <c r="M43" s="29"/>
      <c r="N43" s="29"/>
      <c r="O43" s="29"/>
      <c r="P43" s="29"/>
      <c r="Q43" s="29"/>
      <c r="R43" s="29"/>
      <c r="S43" s="29"/>
      <c r="T43" s="29"/>
      <c r="U43" s="29"/>
      <c r="V43" s="29"/>
    </row>
    <row r="44" spans="2:22" ht="12.75" hidden="1">
      <c r="B44" s="29"/>
      <c r="C44" s="29"/>
      <c r="D44" s="29"/>
      <c r="E44" s="29"/>
      <c r="F44" s="29"/>
      <c r="G44" s="29"/>
      <c r="H44" s="29"/>
      <c r="I44" s="29"/>
      <c r="J44" s="29"/>
      <c r="K44" s="29"/>
      <c r="L44" s="29"/>
      <c r="M44" s="29"/>
      <c r="N44" s="29"/>
      <c r="O44" s="29"/>
      <c r="P44" s="29"/>
      <c r="Q44" s="29"/>
      <c r="R44" s="29"/>
      <c r="S44" s="29"/>
      <c r="T44" s="29"/>
      <c r="U44" s="29"/>
      <c r="V44" s="29"/>
    </row>
  </sheetData>
  <sheetProtection/>
  <mergeCells count="1">
    <mergeCell ref="A1:B1"/>
  </mergeCells>
  <dataValidations count="1">
    <dataValidation type="list" allowBlank="1" showInputMessage="1" showErrorMessage="1" sqref="B7">
      <formula1>Real_institut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2"/>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3.00390625" style="7" bestFit="1" customWidth="1"/>
    <col min="6" max="6" width="3.00390625" style="7" customWidth="1"/>
    <col min="7" max="16384" width="0" style="7" hidden="1" customWidth="1"/>
  </cols>
  <sheetData>
    <row r="1" spans="1:2" s="25" customFormat="1" ht="12.75" customHeight="1">
      <c r="A1" s="93" t="s">
        <v>419</v>
      </c>
      <c r="B1" s="93"/>
    </row>
    <row r="2" spans="1:6" ht="22.5" customHeight="1">
      <c r="A2" s="23" t="s">
        <v>557</v>
      </c>
      <c r="B2" s="24"/>
      <c r="C2" s="24"/>
      <c r="D2" s="24"/>
      <c r="E2" s="24"/>
      <c r="F2" s="24"/>
    </row>
    <row r="3" spans="1:6" ht="22.5" customHeight="1">
      <c r="A3" s="23" t="s">
        <v>24</v>
      </c>
      <c r="B3" s="26"/>
      <c r="C3" s="27"/>
      <c r="D3" s="27"/>
      <c r="E3" s="27"/>
      <c r="F3" s="56"/>
    </row>
    <row r="4" spans="1:6" ht="12.75">
      <c r="A4" s="32"/>
      <c r="B4" s="32"/>
      <c r="C4" s="35"/>
      <c r="D4" s="32"/>
      <c r="E4" s="33"/>
      <c r="F4" s="39"/>
    </row>
    <row r="5" spans="1:6" ht="12.75">
      <c r="A5" s="30" t="s">
        <v>515</v>
      </c>
      <c r="B5" s="30"/>
      <c r="C5" s="31"/>
      <c r="D5" s="32" t="s">
        <v>558</v>
      </c>
      <c r="E5" s="33"/>
      <c r="F5" s="39"/>
    </row>
    <row r="6" spans="1:6" ht="12.75">
      <c r="A6" s="35"/>
      <c r="B6" s="35"/>
      <c r="C6" s="36"/>
      <c r="D6" s="37" t="s">
        <v>517</v>
      </c>
      <c r="E6" s="38">
        <f>VLOOKUP($B$7,'Rådata institut'!$A$1:$CI$9,MATCH($D6,'Rådata institut'!$A$1:$CI$1,0),FALSE)</f>
        <v>20003</v>
      </c>
      <c r="F6" s="39"/>
    </row>
    <row r="7" spans="1:6" ht="12.75">
      <c r="A7" s="40"/>
      <c r="B7" s="40" t="s">
        <v>754</v>
      </c>
      <c r="C7" s="41"/>
      <c r="D7" s="37" t="s">
        <v>518</v>
      </c>
      <c r="E7" s="38" t="str">
        <f>VLOOKUP($B$7,'Rådata institut'!$A$1:$CI$9,MATCH($D7,'Rådata institut'!$A$1:$CI$1,0),FALSE)</f>
        <v>REA</v>
      </c>
      <c r="F7" s="34"/>
    </row>
    <row r="8" spans="1:6" ht="12.75">
      <c r="A8" s="31"/>
      <c r="B8" s="31"/>
      <c r="C8" s="43"/>
      <c r="D8" s="44" t="s">
        <v>519</v>
      </c>
      <c r="E8" s="38">
        <f>VLOOKUP(E6,'Rådata institut'!B1:C8,2,FALSE)</f>
        <v>201512</v>
      </c>
      <c r="F8" s="34"/>
    </row>
    <row r="9" spans="1:6" ht="12.75">
      <c r="A9" s="57"/>
      <c r="B9" s="45"/>
      <c r="C9" s="46"/>
      <c r="D9" s="47"/>
      <c r="E9" s="48"/>
      <c r="F9" s="34"/>
    </row>
    <row r="10" spans="1:6" ht="12.75">
      <c r="A10" s="45" t="s">
        <v>559</v>
      </c>
      <c r="B10" s="57" t="s">
        <v>560</v>
      </c>
      <c r="C10" s="46"/>
      <c r="D10" s="47" t="s">
        <v>561</v>
      </c>
      <c r="E10" s="48" t="s">
        <v>4</v>
      </c>
      <c r="F10" s="39"/>
    </row>
    <row r="11" spans="1:6" ht="12.75">
      <c r="A11" s="44" t="s">
        <v>522</v>
      </c>
      <c r="B11" s="44" t="s">
        <v>562</v>
      </c>
      <c r="C11" s="42"/>
      <c r="D11" s="50" t="s">
        <v>447</v>
      </c>
      <c r="E11" s="51">
        <f>VLOOKUP($B$7,'Rådata institut'!$A$1:$CI$9,MATCH($D11,'Rådata institut'!$A$1:$CI$1,0),FALSE)</f>
        <v>249732</v>
      </c>
      <c r="F11" s="25"/>
    </row>
    <row r="12" spans="1:6" ht="12.75">
      <c r="A12" s="44" t="s">
        <v>524</v>
      </c>
      <c r="B12" s="44" t="s">
        <v>563</v>
      </c>
      <c r="C12" s="42"/>
      <c r="D12" s="50" t="s">
        <v>448</v>
      </c>
      <c r="E12" s="51">
        <f>VLOOKUP($B$7,'Rådata institut'!$A$1:$CI$9,MATCH($D12,'Rådata institut'!$A$1:$CI$1,0),FALSE)</f>
        <v>0</v>
      </c>
      <c r="F12" s="25"/>
    </row>
    <row r="13" spans="1:6" ht="12.75">
      <c r="A13" s="44" t="s">
        <v>528</v>
      </c>
      <c r="B13" s="44" t="s">
        <v>172</v>
      </c>
      <c r="C13" s="42"/>
      <c r="D13" s="50" t="s">
        <v>449</v>
      </c>
      <c r="E13" s="51">
        <f>VLOOKUP($B$7,'Rådata institut'!$A$1:$CI$9,MATCH($D13,'Rådata institut'!$A$1:$CI$1,0),FALSE)</f>
        <v>9014835</v>
      </c>
      <c r="F13" s="25"/>
    </row>
    <row r="14" spans="1:6" ht="12.75">
      <c r="A14" s="44" t="s">
        <v>530</v>
      </c>
      <c r="B14" s="44" t="s">
        <v>564</v>
      </c>
      <c r="C14" s="42"/>
      <c r="D14" s="50" t="s">
        <v>450</v>
      </c>
      <c r="E14" s="51">
        <f>VLOOKUP($B$7,'Rådata institut'!$A$1:$CI$9,MATCH($D14,'Rådata institut'!$A$1:$CI$1,0),FALSE)</f>
        <v>250891988</v>
      </c>
      <c r="F14" s="25"/>
    </row>
    <row r="15" spans="1:6" ht="12.75">
      <c r="A15" s="44" t="s">
        <v>532</v>
      </c>
      <c r="B15" s="44" t="s">
        <v>565</v>
      </c>
      <c r="C15" s="42"/>
      <c r="D15" s="50" t="s">
        <v>451</v>
      </c>
      <c r="E15" s="51">
        <f>VLOOKUP($B$7,'Rådata institut'!$A$1:$CI$9,MATCH($D15,'Rådata institut'!$A$1:$CI$1,0),FALSE)</f>
        <v>0</v>
      </c>
      <c r="F15" s="25"/>
    </row>
    <row r="16" spans="1:6" ht="12.75">
      <c r="A16" s="44" t="s">
        <v>536</v>
      </c>
      <c r="B16" s="44" t="s">
        <v>566</v>
      </c>
      <c r="C16" s="42"/>
      <c r="D16" s="50" t="s">
        <v>452</v>
      </c>
      <c r="E16" s="51">
        <f>VLOOKUP($B$7,'Rådata institut'!$A$1:$CI$9,MATCH($D16,'Rådata institut'!$A$1:$CI$1,0),FALSE)</f>
        <v>7908944</v>
      </c>
      <c r="F16" s="25"/>
    </row>
    <row r="17" spans="1:6" ht="12.75">
      <c r="A17" s="44" t="s">
        <v>538</v>
      </c>
      <c r="B17" s="44" t="s">
        <v>567</v>
      </c>
      <c r="C17" s="42"/>
      <c r="D17" s="50" t="s">
        <v>453</v>
      </c>
      <c r="E17" s="51">
        <f>VLOOKUP($B$7,'Rådata institut'!$A$1:$CI$9,MATCH($D17,'Rådata institut'!$A$1:$CI$1,0),FALSE)</f>
        <v>0</v>
      </c>
      <c r="F17" s="25"/>
    </row>
    <row r="18" spans="1:6" ht="12.75">
      <c r="A18" s="44" t="s">
        <v>540</v>
      </c>
      <c r="B18" s="44" t="s">
        <v>198</v>
      </c>
      <c r="C18" s="42"/>
      <c r="D18" s="50" t="s">
        <v>454</v>
      </c>
      <c r="E18" s="51">
        <f>VLOOKUP($B$7,'Rådata institut'!$A$1:$CI$9,MATCH($D18,'Rådata institut'!$A$1:$CI$1,0),FALSE)</f>
        <v>218036</v>
      </c>
      <c r="F18" s="25"/>
    </row>
    <row r="19" spans="1:6" ht="12.75">
      <c r="A19" s="44" t="s">
        <v>542</v>
      </c>
      <c r="B19" s="44" t="s">
        <v>568</v>
      </c>
      <c r="C19" s="42"/>
      <c r="D19" s="50" t="s">
        <v>455</v>
      </c>
      <c r="E19" s="51">
        <f>VLOOKUP($B$7,'Rådata institut'!$A$1:$CI$9,MATCH($D19,'Rådata institut'!$A$1:$CI$1,0),FALSE)</f>
        <v>0</v>
      </c>
      <c r="F19" s="25"/>
    </row>
    <row r="20" spans="1:6" ht="12.75">
      <c r="A20" s="44" t="s">
        <v>544</v>
      </c>
      <c r="B20" s="44" t="s">
        <v>569</v>
      </c>
      <c r="C20" s="42"/>
      <c r="D20" s="50" t="s">
        <v>456</v>
      </c>
      <c r="E20" s="51">
        <f>VLOOKUP($B$7,'Rådata institut'!$A$1:$CI$9,MATCH($D20,'Rådata institut'!$A$1:$CI$1,0),FALSE)</f>
        <v>527192</v>
      </c>
      <c r="F20" s="25"/>
    </row>
    <row r="21" spans="1:6" ht="12.75">
      <c r="A21" s="44" t="s">
        <v>546</v>
      </c>
      <c r="B21" s="44" t="s">
        <v>202</v>
      </c>
      <c r="C21" s="42"/>
      <c r="D21" s="50" t="s">
        <v>457</v>
      </c>
      <c r="E21" s="51">
        <f>VLOOKUP($B$7,'Rådata institut'!$A$1:$CI$9,MATCH($D21,'Rådata institut'!$A$1:$CI$1,0),FALSE)</f>
        <v>0</v>
      </c>
      <c r="F21" s="25"/>
    </row>
    <row r="22" spans="1:6" ht="12.75">
      <c r="A22" s="44" t="s">
        <v>548</v>
      </c>
      <c r="B22" s="44" t="s">
        <v>299</v>
      </c>
      <c r="C22" s="42"/>
      <c r="D22" s="50" t="s">
        <v>458</v>
      </c>
      <c r="E22" s="51">
        <f>VLOOKUP($B$7,'Rådata institut'!$A$1:$CI$9,MATCH($D22,'Rådata institut'!$A$1:$CI$1,0),FALSE)</f>
        <v>2933</v>
      </c>
      <c r="F22" s="25"/>
    </row>
    <row r="23" spans="1:6" ht="12.75">
      <c r="A23" s="44" t="s">
        <v>549</v>
      </c>
      <c r="B23" s="44" t="s">
        <v>570</v>
      </c>
      <c r="C23" s="42"/>
      <c r="D23" s="50" t="s">
        <v>459</v>
      </c>
      <c r="E23" s="51">
        <f>VLOOKUP($B$7,'Rådata institut'!$A$1:$CI$9,MATCH($D23,'Rådata institut'!$A$1:$CI$1,0),FALSE)</f>
        <v>401573</v>
      </c>
      <c r="F23" s="25"/>
    </row>
    <row r="24" spans="1:6" ht="12.75">
      <c r="A24" s="44" t="s">
        <v>571</v>
      </c>
      <c r="B24" s="44" t="s">
        <v>199</v>
      </c>
      <c r="C24" s="42"/>
      <c r="D24" s="50" t="s">
        <v>460</v>
      </c>
      <c r="E24" s="51">
        <f>VLOOKUP($B$7,'Rådata institut'!$A$1:$CI$9,MATCH($D24,'Rådata institut'!$A$1:$CI$1,0),FALSE)</f>
        <v>4073</v>
      </c>
      <c r="F24" s="25"/>
    </row>
    <row r="25" spans="1:6" ht="12.75">
      <c r="A25" s="44" t="s">
        <v>572</v>
      </c>
      <c r="B25" s="44" t="s">
        <v>573</v>
      </c>
      <c r="C25" s="42"/>
      <c r="D25" s="50" t="s">
        <v>461</v>
      </c>
      <c r="E25" s="51">
        <f>VLOOKUP($B$7,'Rådata institut'!$A$1:$CI$9,MATCH($D25,'Rådata institut'!$A$1:$CI$1,0),FALSE)</f>
        <v>397500</v>
      </c>
      <c r="F25" s="25"/>
    </row>
    <row r="26" spans="1:6" ht="12.75">
      <c r="A26" s="44" t="s">
        <v>553</v>
      </c>
      <c r="B26" s="44" t="s">
        <v>574</v>
      </c>
      <c r="C26" s="42"/>
      <c r="D26" s="50" t="s">
        <v>462</v>
      </c>
      <c r="E26" s="51">
        <f>VLOOKUP($B$7,'Rådata institut'!$A$1:$CI$9,MATCH($D26,'Rådata institut'!$A$1:$CI$1,0),FALSE)</f>
        <v>3238</v>
      </c>
      <c r="F26" s="25"/>
    </row>
    <row r="27" spans="1:6" ht="12.75">
      <c r="A27" s="44" t="s">
        <v>575</v>
      </c>
      <c r="B27" s="44" t="s">
        <v>576</v>
      </c>
      <c r="C27" s="42"/>
      <c r="D27" s="50" t="s">
        <v>463</v>
      </c>
      <c r="E27" s="51">
        <f>VLOOKUP($B$7,'Rådata institut'!$A$1:$CI$9,MATCH($D27,'Rådata institut'!$A$1:$CI$1,0),FALSE)</f>
        <v>1963</v>
      </c>
      <c r="F27" s="25"/>
    </row>
    <row r="28" spans="1:6" ht="12.75">
      <c r="A28" s="44" t="s">
        <v>577</v>
      </c>
      <c r="B28" s="44" t="s">
        <v>578</v>
      </c>
      <c r="C28" s="42"/>
      <c r="D28" s="50" t="s">
        <v>464</v>
      </c>
      <c r="E28" s="51">
        <f>VLOOKUP($B$7,'Rådata institut'!$A$1:$CI$9,MATCH($D28,'Rådata institut'!$A$1:$CI$1,0),FALSE)</f>
        <v>0</v>
      </c>
      <c r="F28" s="25"/>
    </row>
    <row r="29" spans="1:6" ht="12.75">
      <c r="A29" s="44" t="s">
        <v>579</v>
      </c>
      <c r="B29" s="44" t="s">
        <v>580</v>
      </c>
      <c r="C29" s="42"/>
      <c r="D29" s="50" t="s">
        <v>465</v>
      </c>
      <c r="E29" s="51">
        <f>VLOOKUP($B$7,'Rådata institut'!$A$1:$CI$9,MATCH($D29,'Rådata institut'!$A$1:$CI$1,0),FALSE)</f>
        <v>392637</v>
      </c>
      <c r="F29" s="25"/>
    </row>
    <row r="30" spans="1:6" ht="12.75">
      <c r="A30" s="44" t="s">
        <v>581</v>
      </c>
      <c r="B30" s="44" t="s">
        <v>582</v>
      </c>
      <c r="C30" s="42"/>
      <c r="D30" s="50" t="s">
        <v>466</v>
      </c>
      <c r="E30" s="51">
        <f>VLOOKUP($B$7,'Rådata institut'!$A$1:$CI$9,MATCH($D30,'Rådata institut'!$A$1:$CI$1,0),FALSE)</f>
        <v>335141</v>
      </c>
      <c r="F30" s="25"/>
    </row>
    <row r="31" spans="1:6" ht="12.75">
      <c r="A31" s="44" t="s">
        <v>583</v>
      </c>
      <c r="B31" s="44" t="s">
        <v>584</v>
      </c>
      <c r="C31" s="42"/>
      <c r="D31" s="50" t="s">
        <v>467</v>
      </c>
      <c r="E31" s="51">
        <f>VLOOKUP($B$7,'Rådata institut'!$A$1:$CI$9,MATCH($D31,'Rådata institut'!$A$1:$CI$1,0),FALSE)</f>
        <v>26404</v>
      </c>
      <c r="F31" s="25"/>
    </row>
    <row r="32" spans="1:6" ht="12.75">
      <c r="A32" s="44"/>
      <c r="B32" s="53" t="s">
        <v>45</v>
      </c>
      <c r="C32" s="58"/>
      <c r="D32" s="59" t="s">
        <v>468</v>
      </c>
      <c r="E32" s="54">
        <f>VLOOKUP($B$7,'Rådata institut'!$A$1:$CI$9,MATCH($D32,'Rådata institut'!$A$1:$CI$1,0),FALSE)</f>
        <v>269974616</v>
      </c>
      <c r="F32" s="25"/>
    </row>
    <row r="33" spans="1:6" ht="12.75">
      <c r="A33" s="57"/>
      <c r="B33" s="45"/>
      <c r="C33" s="46"/>
      <c r="D33" s="47"/>
      <c r="E33" s="48"/>
      <c r="F33" s="25"/>
    </row>
    <row r="34" spans="1:6" ht="12.75">
      <c r="A34" s="45" t="s">
        <v>559</v>
      </c>
      <c r="B34" s="57" t="s">
        <v>585</v>
      </c>
      <c r="C34" s="46"/>
      <c r="D34" s="47" t="s">
        <v>561</v>
      </c>
      <c r="E34" s="48" t="s">
        <v>4</v>
      </c>
      <c r="F34" s="25"/>
    </row>
    <row r="35" spans="1:6" ht="12.75">
      <c r="A35" s="44"/>
      <c r="B35" s="53" t="s">
        <v>47</v>
      </c>
      <c r="C35" s="42"/>
      <c r="D35" s="50"/>
      <c r="E35" s="51"/>
      <c r="F35" s="25"/>
    </row>
    <row r="36" spans="1:6" ht="12.75">
      <c r="A36" s="44" t="s">
        <v>522</v>
      </c>
      <c r="B36" s="44" t="s">
        <v>324</v>
      </c>
      <c r="C36" s="42"/>
      <c r="D36" s="50" t="s">
        <v>469</v>
      </c>
      <c r="E36" s="51">
        <f>VLOOKUP($B$7,'Rådata institut'!$A$1:$CI$9,MATCH($D36,'Rådata institut'!$A$1:$CI$1,0),FALSE)</f>
        <v>94064</v>
      </c>
      <c r="F36" s="25"/>
    </row>
    <row r="37" spans="1:6" ht="12.75">
      <c r="A37" s="44" t="s">
        <v>524</v>
      </c>
      <c r="B37" s="44" t="s">
        <v>188</v>
      </c>
      <c r="C37" s="42"/>
      <c r="D37" s="50" t="s">
        <v>470</v>
      </c>
      <c r="E37" s="51">
        <f>VLOOKUP($B$7,'Rådata institut'!$A$1:$CI$9,MATCH($D37,'Rådata institut'!$A$1:$CI$1,0),FALSE)</f>
        <v>0</v>
      </c>
      <c r="F37" s="25"/>
    </row>
    <row r="38" spans="1:6" ht="12.75">
      <c r="A38" s="44" t="s">
        <v>528</v>
      </c>
      <c r="B38" s="44" t="s">
        <v>203</v>
      </c>
      <c r="C38" s="42"/>
      <c r="D38" s="50" t="s">
        <v>471</v>
      </c>
      <c r="E38" s="51">
        <f>VLOOKUP($B$7,'Rådata institut'!$A$1:$CI$9,MATCH($D38,'Rådata institut'!$A$1:$CI$1,0),FALSE)</f>
        <v>0</v>
      </c>
      <c r="F38" s="25"/>
    </row>
    <row r="39" spans="1:6" ht="12.75">
      <c r="A39" s="44" t="s">
        <v>530</v>
      </c>
      <c r="B39" s="44" t="s">
        <v>586</v>
      </c>
      <c r="C39" s="42"/>
      <c r="D39" s="50" t="s">
        <v>472</v>
      </c>
      <c r="E39" s="51">
        <f>VLOOKUP($B$7,'Rådata institut'!$A$1:$CI$9,MATCH($D39,'Rådata institut'!$A$1:$CI$1,0),FALSE)</f>
        <v>249772162</v>
      </c>
      <c r="F39" s="25"/>
    </row>
    <row r="40" spans="1:6" ht="12.75">
      <c r="A40" s="44" t="s">
        <v>532</v>
      </c>
      <c r="B40" s="44" t="s">
        <v>587</v>
      </c>
      <c r="C40" s="42"/>
      <c r="D40" s="50" t="s">
        <v>473</v>
      </c>
      <c r="E40" s="51">
        <f>VLOOKUP($B$7,'Rådata institut'!$A$1:$CI$9,MATCH($D40,'Rådata institut'!$A$1:$CI$1,0),FALSE)</f>
        <v>4718669</v>
      </c>
      <c r="F40" s="25"/>
    </row>
    <row r="41" spans="1:6" ht="12.75">
      <c r="A41" s="44" t="s">
        <v>536</v>
      </c>
      <c r="B41" s="44" t="s">
        <v>588</v>
      </c>
      <c r="C41" s="42"/>
      <c r="D41" s="50" t="s">
        <v>474</v>
      </c>
      <c r="E41" s="51">
        <f>VLOOKUP($B$7,'Rådata institut'!$A$1:$CI$9,MATCH($D41,'Rådata institut'!$A$1:$CI$1,0),FALSE)</f>
        <v>0</v>
      </c>
      <c r="F41" s="25"/>
    </row>
    <row r="42" spans="1:6" ht="12.75">
      <c r="A42" s="44" t="s">
        <v>538</v>
      </c>
      <c r="B42" s="44" t="s">
        <v>589</v>
      </c>
      <c r="C42" s="42"/>
      <c r="D42" s="50" t="s">
        <v>475</v>
      </c>
      <c r="E42" s="51">
        <f>VLOOKUP($B$7,'Rådata institut'!$A$1:$CI$9,MATCH($D42,'Rådata institut'!$A$1:$CI$1,0),FALSE)</f>
        <v>0</v>
      </c>
      <c r="F42" s="25"/>
    </row>
    <row r="43" spans="1:6" ht="12.75">
      <c r="A43" s="44" t="s">
        <v>540</v>
      </c>
      <c r="B43" s="44" t="s">
        <v>590</v>
      </c>
      <c r="C43" s="42"/>
      <c r="D43" s="50" t="s">
        <v>476</v>
      </c>
      <c r="E43" s="51">
        <f>VLOOKUP($B$7,'Rådata institut'!$A$1:$CI$9,MATCH($D43,'Rådata institut'!$A$1:$CI$1,0),FALSE)</f>
        <v>5375</v>
      </c>
      <c r="F43" s="25"/>
    </row>
    <row r="44" spans="1:6" ht="12.75">
      <c r="A44" s="44" t="s">
        <v>542</v>
      </c>
      <c r="B44" s="44" t="s">
        <v>591</v>
      </c>
      <c r="C44" s="42"/>
      <c r="D44" s="50" t="s">
        <v>477</v>
      </c>
      <c r="E44" s="51">
        <f>VLOOKUP($B$7,'Rådata institut'!$A$1:$CI$9,MATCH($D44,'Rådata institut'!$A$1:$CI$1,0),FALSE)</f>
        <v>3507062</v>
      </c>
      <c r="F44" s="25"/>
    </row>
    <row r="45" spans="1:6" ht="12.75">
      <c r="A45" s="44" t="s">
        <v>544</v>
      </c>
      <c r="B45" s="44" t="s">
        <v>584</v>
      </c>
      <c r="C45" s="42"/>
      <c r="D45" s="50" t="s">
        <v>478</v>
      </c>
      <c r="E45" s="51">
        <f>VLOOKUP($B$7,'Rådata institut'!$A$1:$CI$9,MATCH($D45,'Rådata institut'!$A$1:$CI$1,0),FALSE)</f>
        <v>3720</v>
      </c>
      <c r="F45" s="25"/>
    </row>
    <row r="46" spans="1:6" ht="12.75">
      <c r="A46" s="44"/>
      <c r="B46" s="53" t="s">
        <v>57</v>
      </c>
      <c r="C46" s="42"/>
      <c r="D46" s="50" t="s">
        <v>479</v>
      </c>
      <c r="E46" s="54">
        <f>VLOOKUP($B$7,'Rådata institut'!$A$1:$CI$9,MATCH($D46,'Rådata institut'!$A$1:$CI$1,0),FALSE)</f>
        <v>258101052</v>
      </c>
      <c r="F46" s="25"/>
    </row>
    <row r="47" spans="1:6" ht="12.75">
      <c r="A47" s="44"/>
      <c r="B47" s="53" t="s">
        <v>58</v>
      </c>
      <c r="C47" s="42"/>
      <c r="D47" s="50"/>
      <c r="E47" s="51"/>
      <c r="F47" s="25"/>
    </row>
    <row r="48" spans="1:6" ht="12.75">
      <c r="A48" s="44" t="s">
        <v>546</v>
      </c>
      <c r="B48" s="44" t="s">
        <v>592</v>
      </c>
      <c r="C48" s="42"/>
      <c r="D48" s="50" t="s">
        <v>480</v>
      </c>
      <c r="E48" s="51">
        <f>VLOOKUP($B$7,'Rådata institut'!$A$1:$CI$9,MATCH($D48,'Rådata institut'!$A$1:$CI$1,0),FALSE)</f>
        <v>0</v>
      </c>
      <c r="F48" s="25"/>
    </row>
    <row r="49" spans="1:6" ht="12.75">
      <c r="A49" s="44" t="s">
        <v>548</v>
      </c>
      <c r="B49" s="44" t="s">
        <v>593</v>
      </c>
      <c r="C49" s="42"/>
      <c r="D49" s="50" t="s">
        <v>481</v>
      </c>
      <c r="E49" s="51">
        <f>VLOOKUP($B$7,'Rådata institut'!$A$1:$CI$9,MATCH($D49,'Rådata institut'!$A$1:$CI$1,0),FALSE)</f>
        <v>20755</v>
      </c>
      <c r="F49" s="25"/>
    </row>
    <row r="50" spans="1:6" ht="12.75">
      <c r="A50" s="44" t="s">
        <v>549</v>
      </c>
      <c r="B50" s="44" t="s">
        <v>594</v>
      </c>
      <c r="C50" s="42"/>
      <c r="D50" s="50" t="s">
        <v>482</v>
      </c>
      <c r="E50" s="51">
        <f>VLOOKUP($B$7,'Rådata institut'!$A$1:$CI$9,MATCH($D50,'Rådata institut'!$A$1:$CI$1,0),FALSE)</f>
        <v>0</v>
      </c>
      <c r="F50" s="25"/>
    </row>
    <row r="51" spans="1:6" ht="12.75">
      <c r="A51" s="44" t="s">
        <v>553</v>
      </c>
      <c r="B51" s="44" t="s">
        <v>595</v>
      </c>
      <c r="C51" s="42"/>
      <c r="D51" s="50" t="s">
        <v>483</v>
      </c>
      <c r="E51" s="51">
        <f>VLOOKUP($B$7,'Rådata institut'!$A$1:$CI$9,MATCH($D51,'Rådata institut'!$A$1:$CI$1,0),FALSE)</f>
        <v>0</v>
      </c>
      <c r="F51" s="25"/>
    </row>
    <row r="52" spans="1:6" ht="12.75">
      <c r="A52" s="44" t="s">
        <v>575</v>
      </c>
      <c r="B52" s="44" t="s">
        <v>596</v>
      </c>
      <c r="C52" s="42"/>
      <c r="D52" s="50" t="s">
        <v>484</v>
      </c>
      <c r="E52" s="51">
        <f>VLOOKUP($B$7,'Rådata institut'!$A$1:$CI$9,MATCH($D52,'Rådata institut'!$A$1:$CI$1,0),FALSE)</f>
        <v>71526</v>
      </c>
      <c r="F52" s="25"/>
    </row>
    <row r="53" spans="1:6" ht="12.75">
      <c r="A53" s="44"/>
      <c r="B53" s="53" t="s">
        <v>64</v>
      </c>
      <c r="C53" s="42"/>
      <c r="D53" s="50" t="s">
        <v>485</v>
      </c>
      <c r="E53" s="54">
        <f>VLOOKUP($B$7,'Rådata institut'!$A$1:$CI$9,MATCH($D53,'Rådata institut'!$A$1:$CI$1,0),FALSE)</f>
        <v>92281</v>
      </c>
      <c r="F53" s="25"/>
    </row>
    <row r="54" spans="1:6" ht="12.75">
      <c r="A54" s="44"/>
      <c r="B54" s="53" t="s">
        <v>65</v>
      </c>
      <c r="C54" s="42"/>
      <c r="D54" s="50"/>
      <c r="E54" s="51"/>
      <c r="F54" s="25"/>
    </row>
    <row r="55" spans="1:6" ht="12.75">
      <c r="A55" s="44" t="s">
        <v>577</v>
      </c>
      <c r="B55" s="53" t="s">
        <v>65</v>
      </c>
      <c r="C55" s="42"/>
      <c r="D55" s="50" t="s">
        <v>486</v>
      </c>
      <c r="E55" s="54">
        <f>VLOOKUP($B$7,'Rådata institut'!$A$1:$CI$9,MATCH($D55,'Rådata institut'!$A$1:$CI$1,0),FALSE)</f>
        <v>0</v>
      </c>
      <c r="F55" s="25"/>
    </row>
    <row r="56" spans="1:6" ht="12.75">
      <c r="A56" s="44"/>
      <c r="B56" s="53" t="s">
        <v>67</v>
      </c>
      <c r="C56" s="42"/>
      <c r="D56" s="50"/>
      <c r="E56" s="51"/>
      <c r="F56" s="25"/>
    </row>
    <row r="57" spans="1:6" ht="12.75">
      <c r="A57" s="44" t="s">
        <v>579</v>
      </c>
      <c r="B57" s="44" t="s">
        <v>597</v>
      </c>
      <c r="C57" s="42"/>
      <c r="D57" s="50" t="s">
        <v>487</v>
      </c>
      <c r="E57" s="51">
        <f>VLOOKUP($B$7,'Rådata institut'!$A$1:$CI$9,MATCH($D57,'Rådata institut'!$A$1:$CI$1,0),FALSE)</f>
        <v>1306480</v>
      </c>
      <c r="F57" s="25"/>
    </row>
    <row r="58" spans="1:6" ht="12.75">
      <c r="A58" s="44" t="s">
        <v>581</v>
      </c>
      <c r="B58" s="44" t="s">
        <v>598</v>
      </c>
      <c r="C58" s="42"/>
      <c r="D58" s="50" t="s">
        <v>488</v>
      </c>
      <c r="E58" s="51">
        <f>VLOOKUP($B$7,'Rådata institut'!$A$1:$CI$9,MATCH($D58,'Rådata institut'!$A$1:$CI$1,0),FALSE)</f>
        <v>101841</v>
      </c>
      <c r="F58" s="25"/>
    </row>
    <row r="59" spans="1:6" ht="12.75">
      <c r="A59" s="44" t="s">
        <v>583</v>
      </c>
      <c r="B59" s="44" t="s">
        <v>599</v>
      </c>
      <c r="C59" s="42"/>
      <c r="D59" s="50" t="s">
        <v>489</v>
      </c>
      <c r="E59" s="51">
        <f>VLOOKUP($B$7,'Rådata institut'!$A$1:$CI$9,MATCH($D59,'Rådata institut'!$A$1:$CI$1,0),FALSE)</f>
        <v>36070</v>
      </c>
      <c r="F59" s="25"/>
    </row>
    <row r="60" spans="1:6" ht="12.75">
      <c r="A60" s="44" t="s">
        <v>600</v>
      </c>
      <c r="B60" s="44" t="s">
        <v>601</v>
      </c>
      <c r="C60" s="42"/>
      <c r="D60" s="50" t="s">
        <v>490</v>
      </c>
      <c r="E60" s="51">
        <f>VLOOKUP($B$7,'Rådata institut'!$A$1:$CI$9,MATCH($D60,'Rådata institut'!$A$1:$CI$1,0),FALSE)</f>
        <v>36070</v>
      </c>
      <c r="F60" s="25"/>
    </row>
    <row r="61" spans="1:6" ht="12.75">
      <c r="A61" s="44" t="s">
        <v>602</v>
      </c>
      <c r="B61" s="44" t="s">
        <v>603</v>
      </c>
      <c r="C61" s="42"/>
      <c r="D61" s="50" t="s">
        <v>491</v>
      </c>
      <c r="E61" s="51">
        <f>VLOOKUP($B$7,'Rådata institut'!$A$1:$CI$9,MATCH($D61,'Rådata institut'!$A$1:$CI$1,0),FALSE)</f>
        <v>0</v>
      </c>
      <c r="F61" s="25"/>
    </row>
    <row r="62" spans="1:6" ht="25.5">
      <c r="A62" s="49" t="s">
        <v>604</v>
      </c>
      <c r="B62" s="55" t="s">
        <v>605</v>
      </c>
      <c r="C62" s="42"/>
      <c r="D62" s="50" t="s">
        <v>492</v>
      </c>
      <c r="E62" s="51">
        <f>VLOOKUP($B$7,'Rådata institut'!$A$1:$CI$9,MATCH($D62,'Rådata institut'!$A$1:$CI$1,0),FALSE)</f>
        <v>0</v>
      </c>
      <c r="F62" s="25"/>
    </row>
    <row r="63" spans="1:6" ht="25.5">
      <c r="A63" s="49" t="s">
        <v>606</v>
      </c>
      <c r="B63" s="55" t="s">
        <v>607</v>
      </c>
      <c r="C63" s="42"/>
      <c r="D63" s="50" t="s">
        <v>493</v>
      </c>
      <c r="E63" s="51">
        <f>VLOOKUP($B$7,'Rådata institut'!$A$1:$CI$9,MATCH($D63,'Rådata institut'!$A$1:$CI$1,0),FALSE)</f>
        <v>0</v>
      </c>
      <c r="F63" s="25"/>
    </row>
    <row r="64" spans="1:6" ht="12.75">
      <c r="A64" s="44" t="s">
        <v>608</v>
      </c>
      <c r="B64" s="44" t="s">
        <v>609</v>
      </c>
      <c r="C64" s="42"/>
      <c r="D64" s="50" t="s">
        <v>494</v>
      </c>
      <c r="E64" s="51">
        <f>VLOOKUP($B$7,'Rådata institut'!$A$1:$CI$9,MATCH($D64,'Rådata institut'!$A$1:$CI$1,0),FALSE)</f>
        <v>0</v>
      </c>
      <c r="F64" s="25"/>
    </row>
    <row r="65" spans="1:6" ht="12.75">
      <c r="A65" s="44" t="s">
        <v>610</v>
      </c>
      <c r="B65" s="44" t="s">
        <v>611</v>
      </c>
      <c r="C65" s="42"/>
      <c r="D65" s="50" t="s">
        <v>495</v>
      </c>
      <c r="E65" s="51">
        <f>VLOOKUP($B$7,'Rådata institut'!$A$1:$CI$9,MATCH($D65,'Rådata institut'!$A$1:$CI$1,0),FALSE)</f>
        <v>9652121</v>
      </c>
      <c r="F65" s="25"/>
    </row>
    <row r="66" spans="1:6" ht="12.75">
      <c r="A66" s="44" t="s">
        <v>612</v>
      </c>
      <c r="B66" s="44" t="s">
        <v>613</v>
      </c>
      <c r="C66" s="42"/>
      <c r="D66" s="50" t="s">
        <v>496</v>
      </c>
      <c r="E66" s="51">
        <f>VLOOKUP($B$7,'Rådata institut'!$A$1:$CI$9,MATCH($D66,'Rådata institut'!$A$1:$CI$1,0),FALSE)</f>
        <v>0</v>
      </c>
      <c r="F66" s="25"/>
    </row>
    <row r="67" spans="1:6" ht="12.75">
      <c r="A67" s="44" t="s">
        <v>614</v>
      </c>
      <c r="B67" s="44" t="s">
        <v>615</v>
      </c>
      <c r="C67" s="42"/>
      <c r="D67" s="50" t="s">
        <v>497</v>
      </c>
      <c r="E67" s="51">
        <f>VLOOKUP($B$7,'Rådata institut'!$A$1:$CI$9,MATCH($D67,'Rådata institut'!$A$1:$CI$1,0),FALSE)</f>
        <v>0</v>
      </c>
      <c r="F67" s="25"/>
    </row>
    <row r="68" spans="1:6" ht="12.75">
      <c r="A68" s="44" t="s">
        <v>616</v>
      </c>
      <c r="B68" s="44" t="s">
        <v>617</v>
      </c>
      <c r="C68" s="42"/>
      <c r="D68" s="50" t="s">
        <v>498</v>
      </c>
      <c r="E68" s="51">
        <f>VLOOKUP($B$7,'Rådata institut'!$A$1:$CI$9,MATCH($D68,'Rådata institut'!$A$1:$CI$1,0),FALSE)</f>
        <v>7594188</v>
      </c>
      <c r="F68" s="25"/>
    </row>
    <row r="69" spans="1:6" ht="12.75">
      <c r="A69" s="44" t="s">
        <v>618</v>
      </c>
      <c r="B69" s="44" t="s">
        <v>619</v>
      </c>
      <c r="C69" s="42"/>
      <c r="D69" s="50" t="s">
        <v>499</v>
      </c>
      <c r="E69" s="51">
        <f>VLOOKUP($B$7,'Rådata institut'!$A$1:$CI$9,MATCH($D69,'Rådata institut'!$A$1:$CI$1,0),FALSE)</f>
        <v>2057933</v>
      </c>
      <c r="F69" s="25"/>
    </row>
    <row r="70" spans="1:6" ht="12.75">
      <c r="A70" s="44" t="s">
        <v>620</v>
      </c>
      <c r="B70" s="44" t="s">
        <v>621</v>
      </c>
      <c r="C70" s="42"/>
      <c r="D70" s="50" t="s">
        <v>500</v>
      </c>
      <c r="E70" s="51">
        <f>VLOOKUP($B$7,'Rådata institut'!$A$1:$CI$9,MATCH($D70,'Rådata institut'!$A$1:$CI$1,0),FALSE)</f>
        <v>684771</v>
      </c>
      <c r="F70" s="25"/>
    </row>
    <row r="71" spans="1:6" ht="12.75">
      <c r="A71" s="44"/>
      <c r="B71" s="53" t="s">
        <v>81</v>
      </c>
      <c r="C71" s="42"/>
      <c r="D71" s="50" t="s">
        <v>501</v>
      </c>
      <c r="E71" s="54">
        <f>VLOOKUP($B$7,'Rådata institut'!$A$1:$CI$9,MATCH($D71,'Rådata institut'!$A$1:$CI$1,0),FALSE)</f>
        <v>11781283</v>
      </c>
      <c r="F71" s="25"/>
    </row>
    <row r="72" spans="1:6" ht="12.75">
      <c r="A72" s="44"/>
      <c r="B72" s="53" t="s">
        <v>82</v>
      </c>
      <c r="C72" s="58"/>
      <c r="D72" s="59" t="s">
        <v>502</v>
      </c>
      <c r="E72" s="54">
        <f>VLOOKUP($B$7,'Rådata institut'!$A$1:$CI$9,MATCH($D72,'Rådata institut'!$A$1:$CI$1,0),FALSE)</f>
        <v>269974616</v>
      </c>
      <c r="F72" s="25"/>
    </row>
    <row r="73" spans="1:6" ht="12.75">
      <c r="A73" s="25"/>
      <c r="B73" s="25"/>
      <c r="C73" s="25"/>
      <c r="D73" s="25"/>
      <c r="E73" s="25"/>
      <c r="F73" s="25"/>
    </row>
    <row r="74" spans="1:6" ht="12.75" hidden="1">
      <c r="A74" s="25"/>
      <c r="B74" s="25"/>
      <c r="C74" s="25"/>
      <c r="D74" s="25"/>
      <c r="E74" s="25"/>
      <c r="F74" s="25"/>
    </row>
    <row r="75" spans="1:6" ht="12.75" hidden="1">
      <c r="A75" s="25"/>
      <c r="B75" s="25"/>
      <c r="C75" s="25"/>
      <c r="D75" s="25"/>
      <c r="E75" s="25"/>
      <c r="F75" s="25"/>
    </row>
    <row r="76" spans="1:6" ht="12.75" hidden="1">
      <c r="A76" s="25"/>
      <c r="B76" s="25"/>
      <c r="C76" s="25"/>
      <c r="D76" s="25"/>
      <c r="E76" s="25"/>
      <c r="F76" s="25"/>
    </row>
    <row r="77" spans="1:6" ht="12.75" hidden="1">
      <c r="A77" s="25"/>
      <c r="B77" s="25"/>
      <c r="C77" s="25"/>
      <c r="D77" s="25"/>
      <c r="E77" s="25"/>
      <c r="F77" s="25"/>
    </row>
    <row r="78" spans="1:6" ht="12.75" hidden="1">
      <c r="A78" s="25"/>
      <c r="B78" s="25"/>
      <c r="C78" s="25"/>
      <c r="D78" s="25"/>
      <c r="E78" s="25"/>
      <c r="F78" s="25"/>
    </row>
    <row r="79" spans="1:6" ht="12.75" hidden="1">
      <c r="A79" s="25"/>
      <c r="B79" s="25"/>
      <c r="C79" s="25"/>
      <c r="D79" s="25"/>
      <c r="E79" s="25"/>
      <c r="F79" s="25"/>
    </row>
    <row r="80" spans="1:6" ht="12.75" hidden="1">
      <c r="A80" s="25"/>
      <c r="B80" s="25"/>
      <c r="C80" s="25"/>
      <c r="D80" s="25"/>
      <c r="E80" s="25"/>
      <c r="F80" s="25"/>
    </row>
    <row r="81" ht="12.75" hidden="1">
      <c r="F81" s="25"/>
    </row>
    <row r="82" ht="12.75" hidden="1">
      <c r="F82" s="25"/>
    </row>
  </sheetData>
  <sheetProtection/>
  <mergeCells count="1">
    <mergeCell ref="A1:B1"/>
  </mergeCells>
  <dataValidations count="2">
    <dataValidation errorStyle="information" type="list" allowBlank="1" showInputMessage="1" showErrorMessage="1" sqref="B7">
      <formula1>Real_institut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B27"/>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419</v>
      </c>
    </row>
    <row r="2" ht="21">
      <c r="A2" s="6" t="s">
        <v>0</v>
      </c>
    </row>
    <row r="3" ht="21">
      <c r="A3" s="8" t="s">
        <v>1</v>
      </c>
    </row>
    <row r="4" ht="16.5" customHeight="1">
      <c r="A4" s="6">
        <v>2015</v>
      </c>
    </row>
    <row r="5" ht="15.75" customHeight="1">
      <c r="A5" s="9"/>
    </row>
    <row r="6" ht="17.25" customHeight="1">
      <c r="A6" s="10" t="s">
        <v>2</v>
      </c>
    </row>
    <row r="7" spans="1:2" ht="12.75">
      <c r="A7" s="11" t="s">
        <v>3</v>
      </c>
      <c r="B7" s="12" t="s">
        <v>4</v>
      </c>
    </row>
    <row r="8" spans="1:2" ht="12.75">
      <c r="A8" s="13" t="s">
        <v>5</v>
      </c>
      <c r="B8" s="13" t="s">
        <v>5</v>
      </c>
    </row>
    <row r="9" spans="1:2" ht="12.75" customHeight="1">
      <c r="A9" s="74" t="s">
        <v>6</v>
      </c>
      <c r="B9" s="87">
        <v>86938687</v>
      </c>
    </row>
    <row r="10" spans="1:2" ht="12.75" customHeight="1">
      <c r="A10" s="74" t="s">
        <v>7</v>
      </c>
      <c r="B10" s="87">
        <v>63252300</v>
      </c>
    </row>
    <row r="11" spans="1:2" ht="12.75" customHeight="1">
      <c r="A11" s="75" t="s">
        <v>8</v>
      </c>
      <c r="B11" s="75">
        <v>23686387</v>
      </c>
    </row>
    <row r="12" spans="1:2" ht="12.75" customHeight="1">
      <c r="A12" s="74" t="s">
        <v>9</v>
      </c>
      <c r="B12" s="87">
        <v>134065</v>
      </c>
    </row>
    <row r="13" spans="1:2" ht="12.75" customHeight="1">
      <c r="A13" s="74" t="s">
        <v>10</v>
      </c>
      <c r="B13" s="87">
        <v>3186111</v>
      </c>
    </row>
    <row r="14" spans="1:2" ht="12.75" customHeight="1">
      <c r="A14" s="74" t="s">
        <v>11</v>
      </c>
      <c r="B14" s="87">
        <v>5594688</v>
      </c>
    </row>
    <row r="15" spans="1:2" ht="12.75" customHeight="1">
      <c r="A15" s="75" t="s">
        <v>12</v>
      </c>
      <c r="B15" s="75">
        <v>21411875</v>
      </c>
    </row>
    <row r="16" spans="1:2" ht="12.75" customHeight="1">
      <c r="A16" s="74" t="s">
        <v>13</v>
      </c>
      <c r="B16" s="87">
        <v>-1132357</v>
      </c>
    </row>
    <row r="17" spans="1:2" ht="12.75" customHeight="1">
      <c r="A17" s="74" t="s">
        <v>14</v>
      </c>
      <c r="B17" s="87">
        <v>104781</v>
      </c>
    </row>
    <row r="18" spans="1:2" ht="12.75" customHeight="1">
      <c r="A18" s="74" t="s">
        <v>15</v>
      </c>
      <c r="B18" s="87">
        <v>4828136</v>
      </c>
    </row>
    <row r="19" spans="1:2" ht="23.25" customHeight="1">
      <c r="A19" s="74" t="s">
        <v>768</v>
      </c>
      <c r="B19" s="87">
        <v>2155442</v>
      </c>
    </row>
    <row r="20" spans="1:2" ht="12.75">
      <c r="A20" s="74" t="s">
        <v>16</v>
      </c>
      <c r="B20" s="87">
        <v>136963</v>
      </c>
    </row>
    <row r="21" spans="1:2" ht="13.5" customHeight="1">
      <c r="A21" s="74" t="s">
        <v>17</v>
      </c>
      <c r="B21" s="87">
        <v>1868015</v>
      </c>
    </row>
    <row r="22" spans="1:2" ht="23.25" customHeight="1">
      <c r="A22" s="74" t="s">
        <v>18</v>
      </c>
      <c r="B22" s="87">
        <v>3195071</v>
      </c>
    </row>
    <row r="23" spans="1:2" ht="12.75" customHeight="1">
      <c r="A23" s="74" t="s">
        <v>19</v>
      </c>
      <c r="B23" s="87">
        <v>0</v>
      </c>
    </row>
    <row r="24" spans="1:2" ht="12.75">
      <c r="A24" s="75" t="s">
        <v>20</v>
      </c>
      <c r="B24" s="75">
        <v>14590815</v>
      </c>
    </row>
    <row r="25" spans="1:2" ht="12.75">
      <c r="A25" s="74" t="s">
        <v>21</v>
      </c>
      <c r="B25" s="87">
        <v>3097584</v>
      </c>
    </row>
    <row r="26" spans="1:2" ht="12.75">
      <c r="A26" s="75" t="s">
        <v>22</v>
      </c>
      <c r="B26" s="75">
        <v>11493231</v>
      </c>
    </row>
    <row r="27" ht="12.75">
      <c r="A27" s="13"/>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8515625" style="7" customWidth="1"/>
    <col min="4" max="4" width="9.140625" style="7" customWidth="1"/>
    <col min="5" max="5" width="11.140625" style="7" customWidth="1"/>
    <col min="6" max="6" width="3.28125" style="7" customWidth="1"/>
    <col min="7" max="16384" width="0" style="7" hidden="1" customWidth="1"/>
  </cols>
  <sheetData>
    <row r="1" spans="1:2" s="25" customFormat="1" ht="12.75" customHeight="1">
      <c r="A1" s="93" t="s">
        <v>419</v>
      </c>
      <c r="B1" s="93"/>
    </row>
    <row r="2" spans="1:6" ht="21">
      <c r="A2" s="23" t="s">
        <v>622</v>
      </c>
      <c r="B2" s="23"/>
      <c r="C2" s="24"/>
      <c r="D2" s="24"/>
      <c r="E2" s="24"/>
      <c r="F2" s="24"/>
    </row>
    <row r="3" spans="1:7" ht="21" customHeight="1">
      <c r="A3" s="94" t="s">
        <v>777</v>
      </c>
      <c r="B3" s="94"/>
      <c r="C3" s="94"/>
      <c r="D3" s="94"/>
      <c r="E3" s="94"/>
      <c r="F3" s="56"/>
      <c r="G3" s="29"/>
    </row>
    <row r="4" spans="1:7" ht="11.25" customHeight="1">
      <c r="A4" s="23"/>
      <c r="B4" s="23"/>
      <c r="C4" s="27"/>
      <c r="D4" s="27"/>
      <c r="E4" s="27"/>
      <c r="F4" s="56"/>
      <c r="G4" s="29"/>
    </row>
    <row r="5" spans="1:7" ht="12.75">
      <c r="A5" s="30" t="s">
        <v>515</v>
      </c>
      <c r="B5" s="30"/>
      <c r="C5" s="31"/>
      <c r="D5" s="32" t="s">
        <v>516</v>
      </c>
      <c r="E5" s="33"/>
      <c r="F5" s="34"/>
      <c r="G5" s="29"/>
    </row>
    <row r="6" spans="1:7" ht="12.75">
      <c r="A6" s="35"/>
      <c r="B6" s="35"/>
      <c r="C6" s="36"/>
      <c r="D6" s="37" t="s">
        <v>517</v>
      </c>
      <c r="E6" s="38">
        <f>VLOOKUP($B$7,'Rådata institut'!$A$1:$CI$9,MATCH($D6,'Rådata institut'!$A$1:$CI$1,0),FALSE)</f>
        <v>20003</v>
      </c>
      <c r="F6" s="34"/>
      <c r="G6" s="29"/>
    </row>
    <row r="7" spans="1:7" ht="12.75">
      <c r="A7" s="40"/>
      <c r="B7" s="40" t="s">
        <v>754</v>
      </c>
      <c r="C7" s="41"/>
      <c r="D7" s="37" t="s">
        <v>518</v>
      </c>
      <c r="E7" s="38" t="str">
        <f>VLOOKUP($B$7,'Rådata institut'!$A$1:$CI$9,MATCH($D7,'Rådata institut'!$A$1:$CI$1,0),FALSE)</f>
        <v>REA</v>
      </c>
      <c r="F7" s="39"/>
      <c r="G7" s="29"/>
    </row>
    <row r="8" spans="1:7" ht="12.75">
      <c r="A8" s="31"/>
      <c r="B8" s="31"/>
      <c r="C8" s="43"/>
      <c r="D8" s="44" t="s">
        <v>519</v>
      </c>
      <c r="E8" s="38">
        <f>VLOOKUP(E6,'Rådata institut'!B1:C8,2,FALSE)</f>
        <v>201512</v>
      </c>
      <c r="F8" s="39"/>
      <c r="G8" s="29"/>
    </row>
    <row r="9" spans="1:8" ht="22.5" customHeight="1">
      <c r="A9" s="45" t="s">
        <v>559</v>
      </c>
      <c r="B9" s="45"/>
      <c r="C9" s="46"/>
      <c r="D9" s="47" t="s">
        <v>561</v>
      </c>
      <c r="E9" s="48" t="s">
        <v>4</v>
      </c>
      <c r="F9" s="34"/>
      <c r="G9" s="29"/>
      <c r="H9" s="60"/>
    </row>
    <row r="10" spans="1:7" ht="12.75">
      <c r="A10" s="49"/>
      <c r="B10" s="53" t="s">
        <v>142</v>
      </c>
      <c r="C10" s="42"/>
      <c r="D10" s="50"/>
      <c r="E10" s="51"/>
      <c r="F10" s="39"/>
      <c r="G10" s="29"/>
    </row>
    <row r="11" spans="1:7" ht="12.75">
      <c r="A11" s="49" t="s">
        <v>623</v>
      </c>
      <c r="B11" s="44" t="s">
        <v>624</v>
      </c>
      <c r="C11" s="42"/>
      <c r="D11" s="50" t="s">
        <v>503</v>
      </c>
      <c r="E11" s="51">
        <f>VLOOKUP($B$7,'Rådata institut'!$A$1:$CI$9,MATCH($D11,'Rådata institut'!$A$1:$CI$1,0),FALSE)</f>
        <v>0</v>
      </c>
      <c r="F11" s="25"/>
      <c r="G11" s="29"/>
    </row>
    <row r="12" spans="1:7" ht="12.75">
      <c r="A12" s="49" t="s">
        <v>625</v>
      </c>
      <c r="B12" s="44" t="s">
        <v>626</v>
      </c>
      <c r="C12" s="42"/>
      <c r="D12" s="50" t="s">
        <v>504</v>
      </c>
      <c r="E12" s="51">
        <f>VLOOKUP($B$7,'Rådata institut'!$A$1:$CI$9,MATCH($D12,'Rådata institut'!$A$1:$CI$1,0),FALSE)</f>
        <v>0</v>
      </c>
      <c r="F12" s="25"/>
      <c r="G12" s="29"/>
    </row>
    <row r="13" spans="1:7" ht="12.75">
      <c r="A13" s="49" t="s">
        <v>627</v>
      </c>
      <c r="B13" s="44" t="s">
        <v>628</v>
      </c>
      <c r="C13" s="42"/>
      <c r="D13" s="50" t="s">
        <v>505</v>
      </c>
      <c r="E13" s="51">
        <f>VLOOKUP($B$7,'Rådata institut'!$A$1:$CI$9,MATCH($D13,'Rådata institut'!$A$1:$CI$1,0),FALSE)</f>
        <v>0</v>
      </c>
      <c r="F13" s="25"/>
      <c r="G13" s="29"/>
    </row>
    <row r="14" spans="1:7" ht="12.75">
      <c r="A14" s="49" t="s">
        <v>629</v>
      </c>
      <c r="B14" s="44" t="s">
        <v>630</v>
      </c>
      <c r="C14" s="42"/>
      <c r="D14" s="50" t="s">
        <v>506</v>
      </c>
      <c r="E14" s="51">
        <f>VLOOKUP($B$7,'Rådata institut'!$A$1:$CI$9,MATCH($D14,'Rådata institut'!$A$1:$CI$1,0),FALSE)</f>
        <v>29436</v>
      </c>
      <c r="F14" s="25"/>
      <c r="G14" s="29"/>
    </row>
    <row r="15" spans="1:7" ht="12.75">
      <c r="A15" s="49"/>
      <c r="B15" s="53" t="s">
        <v>147</v>
      </c>
      <c r="C15" s="58"/>
      <c r="D15" s="50" t="s">
        <v>507</v>
      </c>
      <c r="E15" s="54">
        <f>VLOOKUP($B$7,'Rådata institut'!$A$1:$CI$9,MATCH($D15,'Rådata institut'!$A$1:$CI$1,0),FALSE)</f>
        <v>29436</v>
      </c>
      <c r="F15" s="25"/>
      <c r="G15" s="29"/>
    </row>
    <row r="16" spans="1:7" ht="12.75">
      <c r="A16" s="49"/>
      <c r="B16" s="44"/>
      <c r="C16" s="42"/>
      <c r="D16" s="50"/>
      <c r="E16" s="51"/>
      <c r="F16" s="25"/>
      <c r="G16" s="29"/>
    </row>
    <row r="17" spans="1:6" ht="12.75">
      <c r="A17" s="49"/>
      <c r="B17" s="53" t="s">
        <v>631</v>
      </c>
      <c r="C17" s="42"/>
      <c r="D17" s="50"/>
      <c r="E17" s="51"/>
      <c r="F17" s="25"/>
    </row>
    <row r="18" spans="1:7" ht="12.75">
      <c r="A18" s="49" t="s">
        <v>632</v>
      </c>
      <c r="B18" s="44" t="s">
        <v>633</v>
      </c>
      <c r="C18" s="42"/>
      <c r="D18" s="50" t="s">
        <v>508</v>
      </c>
      <c r="E18" s="51">
        <f>VLOOKUP($B$7,'Rådata institut'!$A$1:$CI$9,MATCH($D18,'Rådata institut'!$A$1:$CI$1,0),FALSE)</f>
        <v>15486389</v>
      </c>
      <c r="F18" s="24"/>
      <c r="G18" s="29"/>
    </row>
    <row r="19" spans="1:7" ht="12.75">
      <c r="A19" s="49" t="s">
        <v>634</v>
      </c>
      <c r="B19" s="44" t="s">
        <v>635</v>
      </c>
      <c r="C19" s="42"/>
      <c r="D19" s="50" t="s">
        <v>509</v>
      </c>
      <c r="E19" s="51">
        <f>VLOOKUP($B$7,'Rådata institut'!$A$1:$CI$9,MATCH($D19,'Rådata institut'!$A$1:$CI$1,0),FALSE)</f>
        <v>0</v>
      </c>
      <c r="F19" s="24"/>
      <c r="G19" s="29"/>
    </row>
    <row r="20" spans="1:7" ht="12.75">
      <c r="A20" s="49" t="s">
        <v>636</v>
      </c>
      <c r="B20" s="44" t="s">
        <v>637</v>
      </c>
      <c r="C20" s="42"/>
      <c r="D20" s="50" t="s">
        <v>510</v>
      </c>
      <c r="E20" s="51">
        <f>VLOOKUP($B$7,'Rådata institut'!$A$1:$CI$9,MATCH($D20,'Rådata institut'!$A$1:$CI$1,0),FALSE)</f>
        <v>85695</v>
      </c>
      <c r="F20" s="24"/>
      <c r="G20" s="29"/>
    </row>
    <row r="21" spans="1:7" ht="12.75">
      <c r="A21" s="49"/>
      <c r="B21" s="53" t="s">
        <v>147</v>
      </c>
      <c r="C21" s="42"/>
      <c r="D21" s="50" t="s">
        <v>511</v>
      </c>
      <c r="E21" s="54">
        <f>VLOOKUP($B$7,'Rådata institut'!$A$1:$CI$9,MATCH($D21,'Rådata institut'!$A$1:$CI$1,0),FALSE)</f>
        <v>15572084</v>
      </c>
      <c r="F21" s="24"/>
      <c r="G21" s="29"/>
    </row>
    <row r="22" spans="2:6" s="25" customFormat="1" ht="12.75">
      <c r="B22" s="24"/>
      <c r="C22" s="24"/>
      <c r="D22" s="24"/>
      <c r="E22" s="24"/>
      <c r="F22" s="24"/>
    </row>
    <row r="23" spans="2:6" s="25" customFormat="1" ht="12.75" hidden="1">
      <c r="B23" s="24"/>
      <c r="C23" s="24"/>
      <c r="D23" s="61"/>
      <c r="E23" s="24"/>
      <c r="F23" s="24"/>
    </row>
    <row r="24" s="25" customFormat="1" ht="12.75" hidden="1">
      <c r="D24" s="61"/>
    </row>
    <row r="25" ht="12.75" hidden="1">
      <c r="D25" s="61"/>
    </row>
  </sheetData>
  <sheetProtection/>
  <mergeCells count="2">
    <mergeCell ref="A3:E3"/>
    <mergeCell ref="A1:B1"/>
  </mergeCells>
  <dataValidations count="2">
    <dataValidation type="list" allowBlank="1" showInputMessage="1" showErrorMessage="1" sqref="B7">
      <formula1>Real_institut</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B22"/>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3" width="9.140625" style="0" customWidth="1"/>
    <col min="4" max="16384" width="0" style="0" hidden="1" customWidth="1"/>
  </cols>
  <sheetData>
    <row r="1" spans="1:2" ht="12.75" customHeight="1">
      <c r="A1" s="93" t="s">
        <v>419</v>
      </c>
      <c r="B1" s="93"/>
    </row>
    <row r="2" ht="21">
      <c r="A2" s="1" t="s">
        <v>745</v>
      </c>
    </row>
    <row r="3" ht="21" customHeight="1">
      <c r="A3" s="1" t="s">
        <v>747</v>
      </c>
    </row>
    <row r="4" spans="1:2" ht="13.5">
      <c r="A4" s="69" t="s">
        <v>738</v>
      </c>
      <c r="B4" s="70"/>
    </row>
    <row r="5" spans="1:2" ht="13.5">
      <c r="A5" s="71"/>
      <c r="B5" s="73" t="s">
        <v>739</v>
      </c>
    </row>
    <row r="6" spans="1:2" ht="13.5">
      <c r="A6" s="69">
        <v>20003</v>
      </c>
      <c r="B6" s="69" t="s">
        <v>754</v>
      </c>
    </row>
    <row r="7" spans="1:2" ht="13.5">
      <c r="A7" s="69"/>
      <c r="B7" s="69"/>
    </row>
    <row r="8" spans="1:2" ht="13.5">
      <c r="A8" s="71"/>
      <c r="B8" s="73" t="s">
        <v>740</v>
      </c>
    </row>
    <row r="9" spans="1:2" ht="13.5">
      <c r="A9" s="69">
        <v>20007</v>
      </c>
      <c r="B9" s="69" t="s">
        <v>756</v>
      </c>
    </row>
    <row r="10" spans="1:2" ht="13.5">
      <c r="A10" s="69"/>
      <c r="B10" s="69"/>
    </row>
    <row r="11" spans="1:2" ht="13.5">
      <c r="A11" s="71"/>
      <c r="B11" s="73" t="s">
        <v>741</v>
      </c>
    </row>
    <row r="12" spans="1:2" ht="13.5">
      <c r="A12" s="69">
        <v>20008</v>
      </c>
      <c r="B12" s="69" t="s">
        <v>757</v>
      </c>
    </row>
    <row r="13" spans="1:2" ht="13.5">
      <c r="A13" s="69"/>
      <c r="B13" s="69"/>
    </row>
    <row r="14" spans="1:2" ht="13.5">
      <c r="A14" s="71"/>
      <c r="B14" s="73" t="s">
        <v>742</v>
      </c>
    </row>
    <row r="15" spans="1:2" ht="13.5">
      <c r="A15" s="69">
        <v>20009</v>
      </c>
      <c r="B15" s="69" t="s">
        <v>513</v>
      </c>
    </row>
    <row r="16" spans="1:2" ht="13.5">
      <c r="A16" s="69">
        <v>20001</v>
      </c>
      <c r="B16" s="69" t="s">
        <v>752</v>
      </c>
    </row>
    <row r="17" spans="1:2" ht="13.5">
      <c r="A17" s="69"/>
      <c r="B17" s="69"/>
    </row>
    <row r="18" spans="1:2" ht="13.5">
      <c r="A18" s="71"/>
      <c r="B18" s="73" t="s">
        <v>743</v>
      </c>
    </row>
    <row r="19" spans="1:2" ht="13.5">
      <c r="A19" s="69">
        <v>20002</v>
      </c>
      <c r="B19" s="69" t="s">
        <v>753</v>
      </c>
    </row>
    <row r="20" spans="1:2" ht="13.5">
      <c r="A20" s="69"/>
      <c r="B20" s="69"/>
    </row>
    <row r="21" spans="1:2" ht="13.5">
      <c r="A21" s="71"/>
      <c r="B21" s="73" t="s">
        <v>744</v>
      </c>
    </row>
    <row r="22" spans="1:2" ht="13.5">
      <c r="A22" s="69">
        <v>20004</v>
      </c>
      <c r="B22" s="69" t="s">
        <v>787</v>
      </c>
    </row>
    <row r="23" ht="12.75"/>
    <row r="24" ht="12.75" hidden="1"/>
    <row r="25" ht="12.75" hidden="1"/>
    <row r="26" ht="12.75" hidden="1"/>
    <row r="27" ht="12.75" hidden="1"/>
    <row r="28" ht="12.75" hidden="1"/>
    <row r="29" ht="12.75" hidden="1"/>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W28"/>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28125" style="7" customWidth="1"/>
    <col min="3" max="3" width="4.00390625" style="7" customWidth="1"/>
    <col min="4" max="4" width="10.57421875" style="7" customWidth="1"/>
    <col min="5" max="5" width="13.421875" style="7" customWidth="1"/>
    <col min="6" max="6" width="4.7109375" style="25" customWidth="1"/>
    <col min="7" max="16384" width="0" style="7" hidden="1" customWidth="1"/>
  </cols>
  <sheetData>
    <row r="1" spans="1:5" ht="12.75" customHeight="1">
      <c r="A1" s="93" t="s">
        <v>419</v>
      </c>
      <c r="B1" s="93"/>
      <c r="C1" s="25"/>
      <c r="D1" s="25"/>
      <c r="E1" s="25"/>
    </row>
    <row r="2" spans="1:5" ht="22.5" customHeight="1">
      <c r="A2" s="23" t="s">
        <v>723</v>
      </c>
      <c r="B2" s="24"/>
      <c r="C2" s="24"/>
      <c r="D2" s="24"/>
      <c r="E2" s="24"/>
    </row>
    <row r="3" spans="1:23" ht="22.5" customHeight="1">
      <c r="A3" s="23" t="s">
        <v>724</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515</v>
      </c>
      <c r="B5" s="30"/>
      <c r="C5" s="31"/>
      <c r="D5" s="32" t="s">
        <v>516</v>
      </c>
      <c r="E5" s="33"/>
      <c r="F5" s="34"/>
      <c r="G5" s="29"/>
      <c r="H5" s="29"/>
      <c r="I5" s="29"/>
      <c r="J5" s="29"/>
      <c r="K5" s="29"/>
      <c r="L5" s="29"/>
      <c r="M5" s="29"/>
      <c r="N5" s="29"/>
      <c r="O5" s="29"/>
      <c r="P5" s="29"/>
      <c r="Q5" s="29"/>
      <c r="R5" s="29"/>
      <c r="S5" s="29"/>
      <c r="T5" s="29"/>
      <c r="U5" s="29"/>
      <c r="V5" s="29"/>
      <c r="W5" s="29"/>
    </row>
    <row r="6" spans="1:23" ht="12.75">
      <c r="A6" s="35"/>
      <c r="B6" s="35"/>
      <c r="C6" s="36"/>
      <c r="D6" s="37" t="s">
        <v>517</v>
      </c>
      <c r="E6" s="38">
        <f>VLOOKUP($B$7,'Rådata koncern'!$A$1:$CK$6,MATCH($D6,'Rådata koncern'!$A$1:$CK$1,0),FALSE)</f>
        <v>20001</v>
      </c>
      <c r="F6" s="39"/>
      <c r="G6" s="29"/>
      <c r="H6" s="29"/>
      <c r="I6" s="29"/>
      <c r="J6" s="29"/>
      <c r="K6" s="29"/>
      <c r="L6" s="29"/>
      <c r="M6" s="29"/>
      <c r="N6" s="29"/>
      <c r="O6" s="29"/>
      <c r="P6" s="29"/>
      <c r="Q6" s="29"/>
      <c r="R6" s="29"/>
      <c r="S6" s="29"/>
      <c r="T6" s="29"/>
      <c r="U6" s="29"/>
      <c r="V6" s="29"/>
      <c r="W6" s="29"/>
    </row>
    <row r="7" spans="1:23" ht="12.75">
      <c r="A7" s="40"/>
      <c r="B7" s="40" t="s">
        <v>752</v>
      </c>
      <c r="C7" s="41"/>
      <c r="D7" s="37" t="s">
        <v>519</v>
      </c>
      <c r="E7" s="38">
        <f>VLOOKUP(E6,'Rådata koncern'!B1:C4,2,FALSE)</f>
        <v>201512</v>
      </c>
      <c r="F7" s="39"/>
      <c r="G7" s="29"/>
      <c r="H7" s="29"/>
      <c r="I7" s="29"/>
      <c r="J7" s="29"/>
      <c r="K7" s="29"/>
      <c r="L7" s="29"/>
      <c r="M7" s="29"/>
      <c r="N7" s="29"/>
      <c r="O7" s="29"/>
      <c r="P7" s="29"/>
      <c r="Q7" s="29"/>
      <c r="R7" s="29"/>
      <c r="S7" s="29"/>
      <c r="T7" s="29"/>
      <c r="U7" s="29"/>
      <c r="V7" s="29"/>
      <c r="W7" s="29"/>
    </row>
    <row r="8" spans="1:23" ht="12.75">
      <c r="A8" s="31"/>
      <c r="B8" s="31"/>
      <c r="C8" s="43"/>
      <c r="D8" s="44"/>
      <c r="E8" s="38"/>
      <c r="F8" s="39"/>
      <c r="G8" s="29"/>
      <c r="H8" s="29"/>
      <c r="I8" s="29"/>
      <c r="J8" s="29"/>
      <c r="K8" s="29"/>
      <c r="L8" s="29"/>
      <c r="M8" s="29"/>
      <c r="N8" s="29"/>
      <c r="O8" s="29"/>
      <c r="P8" s="29"/>
      <c r="Q8" s="29"/>
      <c r="R8" s="29"/>
      <c r="S8" s="29"/>
      <c r="T8" s="29"/>
      <c r="U8" s="29"/>
      <c r="V8" s="29"/>
      <c r="W8" s="29"/>
    </row>
    <row r="9" spans="1:23" ht="22.5" customHeight="1">
      <c r="A9" s="45" t="s">
        <v>520</v>
      </c>
      <c r="C9" s="46"/>
      <c r="D9" s="47" t="s">
        <v>561</v>
      </c>
      <c r="E9" s="48" t="s">
        <v>4</v>
      </c>
      <c r="F9" s="39"/>
      <c r="G9" s="29"/>
      <c r="H9" s="29"/>
      <c r="I9" s="29"/>
      <c r="J9" s="29"/>
      <c r="K9" s="29"/>
      <c r="L9" s="29"/>
      <c r="M9" s="29"/>
      <c r="N9" s="29"/>
      <c r="O9" s="29"/>
      <c r="P9" s="29"/>
      <c r="Q9" s="29"/>
      <c r="R9" s="29"/>
      <c r="S9" s="29"/>
      <c r="T9" s="29"/>
      <c r="U9" s="29"/>
      <c r="V9" s="29"/>
      <c r="W9" s="29"/>
    </row>
    <row r="10" spans="1:6" ht="13.5" customHeight="1">
      <c r="A10" s="49" t="s">
        <v>522</v>
      </c>
      <c r="B10" s="44" t="s">
        <v>523</v>
      </c>
      <c r="C10" s="42"/>
      <c r="D10" s="50" t="s">
        <v>638</v>
      </c>
      <c r="E10" s="51">
        <f>VLOOKUP($B$7,'Rådata koncern'!$A$1:$CK$6,MATCH($D10,'Rådata koncern'!$A$1:$CK$1,0),FALSE)</f>
        <v>32722169</v>
      </c>
      <c r="F10" s="24"/>
    </row>
    <row r="11" spans="1:6" ht="13.5" customHeight="1">
      <c r="A11" s="49" t="s">
        <v>524</v>
      </c>
      <c r="B11" s="44" t="s">
        <v>525</v>
      </c>
      <c r="C11" s="42"/>
      <c r="D11" s="50" t="s">
        <v>639</v>
      </c>
      <c r="E11" s="51">
        <f>VLOOKUP($B$7,'Rådata koncern'!$A$1:$CK$6,MATCH($D11,'Rådata koncern'!$A$1:$CK$1,0),FALSE)</f>
        <v>20845422</v>
      </c>
      <c r="F11" s="24"/>
    </row>
    <row r="12" spans="1:6" ht="13.5" customHeight="1">
      <c r="A12" s="52" t="s">
        <v>526</v>
      </c>
      <c r="B12" s="53" t="s">
        <v>527</v>
      </c>
      <c r="C12" s="42"/>
      <c r="D12" s="50" t="s">
        <v>640</v>
      </c>
      <c r="E12" s="54">
        <f>VLOOKUP($B$7,'Rådata koncern'!$A$1:$CK$6,MATCH($D12,'Rådata koncern'!$A$1:$CK$1,0),FALSE)</f>
        <v>11876747</v>
      </c>
      <c r="F12" s="24"/>
    </row>
    <row r="13" spans="1:6" ht="13.5" customHeight="1">
      <c r="A13" s="49" t="s">
        <v>528</v>
      </c>
      <c r="B13" s="44" t="s">
        <v>529</v>
      </c>
      <c r="C13" s="42"/>
      <c r="D13" s="50" t="s">
        <v>641</v>
      </c>
      <c r="E13" s="51">
        <f>VLOOKUP($B$7,'Rådata koncern'!$A$1:$CK$6,MATCH($D13,'Rådata koncern'!$A$1:$CK$1,0),FALSE)</f>
        <v>104181</v>
      </c>
      <c r="F13" s="24"/>
    </row>
    <row r="14" spans="1:6" ht="13.5" customHeight="1">
      <c r="A14" s="49" t="s">
        <v>530</v>
      </c>
      <c r="B14" s="44" t="s">
        <v>531</v>
      </c>
      <c r="C14" s="42"/>
      <c r="D14" s="50" t="s">
        <v>642</v>
      </c>
      <c r="E14" s="51">
        <f>VLOOKUP($B$7,'Rådata koncern'!$A$1:$CK$6,MATCH($D14,'Rådata koncern'!$A$1:$CK$1,0),FALSE)</f>
        <v>2498426</v>
      </c>
      <c r="F14" s="24"/>
    </row>
    <row r="15" spans="1:6" ht="13.5" customHeight="1">
      <c r="A15" s="49" t="s">
        <v>532</v>
      </c>
      <c r="B15" s="44" t="s">
        <v>533</v>
      </c>
      <c r="C15" s="42"/>
      <c r="D15" s="50" t="s">
        <v>643</v>
      </c>
      <c r="E15" s="51">
        <f>VLOOKUP($B$7,'Rådata koncern'!$A$1:$CK$6,MATCH($D15,'Rådata koncern'!$A$1:$CK$1,0),FALSE)</f>
        <v>2696736</v>
      </c>
      <c r="F15" s="24"/>
    </row>
    <row r="16" spans="1:6" ht="13.5" customHeight="1">
      <c r="A16" s="52" t="s">
        <v>534</v>
      </c>
      <c r="B16" s="53" t="s">
        <v>535</v>
      </c>
      <c r="C16" s="42"/>
      <c r="D16" s="50" t="s">
        <v>644</v>
      </c>
      <c r="E16" s="54">
        <f>VLOOKUP($B$7,'Rådata koncern'!$A$1:$CK$6,MATCH($D16,'Rådata koncern'!$A$1:$CK$1,0),FALSE)</f>
        <v>11782618</v>
      </c>
      <c r="F16" s="24"/>
    </row>
    <row r="17" spans="1:6" ht="13.5" customHeight="1">
      <c r="A17" s="49" t="s">
        <v>536</v>
      </c>
      <c r="B17" s="44" t="s">
        <v>537</v>
      </c>
      <c r="C17" s="42"/>
      <c r="D17" s="50" t="s">
        <v>645</v>
      </c>
      <c r="E17" s="51">
        <f>VLOOKUP($B$7,'Rådata koncern'!$A$1:$CK$6,MATCH($D17,'Rådata koncern'!$A$1:$CK$1,0),FALSE)</f>
        <v>670867</v>
      </c>
      <c r="F17" s="24"/>
    </row>
    <row r="18" spans="1:6" ht="13.5" customHeight="1">
      <c r="A18" s="49" t="s">
        <v>538</v>
      </c>
      <c r="B18" s="44" t="s">
        <v>539</v>
      </c>
      <c r="C18" s="42"/>
      <c r="D18" s="50" t="s">
        <v>646</v>
      </c>
      <c r="E18" s="51">
        <f>VLOOKUP($B$7,'Rådata koncern'!$A$1:$CK$6,MATCH($D18,'Rådata koncern'!$A$1:$CK$1,0),FALSE)</f>
        <v>193911</v>
      </c>
      <c r="F18" s="24"/>
    </row>
    <row r="19" spans="1:6" ht="13.5" customHeight="1">
      <c r="A19" s="49" t="s">
        <v>540</v>
      </c>
      <c r="B19" s="44" t="s">
        <v>541</v>
      </c>
      <c r="C19" s="42"/>
      <c r="D19" s="50" t="s">
        <v>647</v>
      </c>
      <c r="E19" s="51">
        <f>VLOOKUP($B$7,'Rådata koncern'!$A$1:$CK$6,MATCH($D19,'Rådata koncern'!$A$1:$CK$1,0),FALSE)</f>
        <v>4658190</v>
      </c>
      <c r="F19" s="24"/>
    </row>
    <row r="20" spans="1:6" ht="13.5" customHeight="1">
      <c r="A20" s="49" t="s">
        <v>542</v>
      </c>
      <c r="B20" s="44" t="s">
        <v>543</v>
      </c>
      <c r="C20" s="42"/>
      <c r="D20" s="50" t="s">
        <v>648</v>
      </c>
      <c r="E20" s="51">
        <f>VLOOKUP($B$7,'Rådata koncern'!$A$1:$CK$6,MATCH($D20,'Rådata koncern'!$A$1:$CK$1,0),FALSE)</f>
        <v>2184660</v>
      </c>
      <c r="F20" s="24"/>
    </row>
    <row r="21" spans="1:6" ht="13.5" customHeight="1">
      <c r="A21" s="49" t="s">
        <v>544</v>
      </c>
      <c r="B21" s="44" t="s">
        <v>545</v>
      </c>
      <c r="C21" s="42"/>
      <c r="D21" s="50" t="s">
        <v>649</v>
      </c>
      <c r="E21" s="51">
        <f>VLOOKUP($B$7,'Rådata koncern'!$A$1:$CK$6,MATCH($D21,'Rådata koncern'!$A$1:$CK$1,0),FALSE)</f>
        <v>188079</v>
      </c>
      <c r="F21" s="24"/>
    </row>
    <row r="22" spans="1:6" ht="13.5" customHeight="1">
      <c r="A22" s="49" t="s">
        <v>546</v>
      </c>
      <c r="B22" s="44" t="s">
        <v>547</v>
      </c>
      <c r="C22" s="42"/>
      <c r="D22" s="50" t="s">
        <v>650</v>
      </c>
      <c r="E22" s="51">
        <f>VLOOKUP($B$7,'Rådata koncern'!$A$1:$CK$6,MATCH($D22,'Rådata koncern'!$A$1:$CK$1,0),FALSE)</f>
        <v>920025</v>
      </c>
      <c r="F22" s="24"/>
    </row>
    <row r="23" spans="1:6" ht="25.5">
      <c r="A23" s="49" t="s">
        <v>548</v>
      </c>
      <c r="B23" s="55" t="s">
        <v>218</v>
      </c>
      <c r="C23" s="42"/>
      <c r="D23" s="50" t="s">
        <v>651</v>
      </c>
      <c r="E23" s="51">
        <f>VLOOKUP($B$7,'Rådata koncern'!$A$1:$CK$6,MATCH($D23,'Rådata koncern'!$A$1:$CK$1,0),FALSE)</f>
        <v>7727</v>
      </c>
      <c r="F23" s="24"/>
    </row>
    <row r="24" spans="1:6" ht="13.5" customHeight="1">
      <c r="A24" s="49" t="s">
        <v>549</v>
      </c>
      <c r="B24" s="44" t="s">
        <v>550</v>
      </c>
      <c r="C24" s="42"/>
      <c r="D24" s="50" t="s">
        <v>652</v>
      </c>
      <c r="E24" s="51">
        <f>VLOOKUP($B$7,'Rådata koncern'!$A$1:$CK$6,MATCH($D24,'Rådata koncern'!$A$1:$CK$1,0),FALSE)</f>
        <v>0</v>
      </c>
      <c r="F24" s="24"/>
    </row>
    <row r="25" spans="1:6" ht="13.5" customHeight="1">
      <c r="A25" s="52" t="s">
        <v>551</v>
      </c>
      <c r="B25" s="53" t="s">
        <v>552</v>
      </c>
      <c r="C25" s="42"/>
      <c r="D25" s="50" t="s">
        <v>653</v>
      </c>
      <c r="E25" s="54">
        <f>VLOOKUP($B$7,'Rådata koncern'!$A$1:$CK$6,MATCH($D25,'Rådata koncern'!$A$1:$CK$1,0),FALSE)</f>
        <v>4704169</v>
      </c>
      <c r="F25" s="24"/>
    </row>
    <row r="26" spans="1:6" ht="13.5" customHeight="1">
      <c r="A26" s="49" t="s">
        <v>553</v>
      </c>
      <c r="B26" s="44" t="s">
        <v>554</v>
      </c>
      <c r="C26" s="42"/>
      <c r="D26" s="50" t="s">
        <v>654</v>
      </c>
      <c r="E26" s="51">
        <f>VLOOKUP($B$7,'Rådata koncern'!$A$1:$CK$6,MATCH($D26,'Rådata koncern'!$A$1:$CK$1,0),FALSE)</f>
        <v>1506658</v>
      </c>
      <c r="F26" s="24"/>
    </row>
    <row r="27" spans="1:6" ht="13.5" customHeight="1">
      <c r="A27" s="52" t="s">
        <v>555</v>
      </c>
      <c r="B27" s="53" t="s">
        <v>556</v>
      </c>
      <c r="C27" s="42"/>
      <c r="D27" s="50" t="s">
        <v>655</v>
      </c>
      <c r="E27" s="54">
        <f>VLOOKUP($B$7,'Rådata koncern'!$A$1:$CK$6,MATCH($D27,'Rådata koncern'!$A$1:$CK$1,0),FALSE)</f>
        <v>3197511</v>
      </c>
      <c r="F27" s="24"/>
    </row>
    <row r="28" spans="1:7" ht="13.5" customHeight="1">
      <c r="A28" s="49"/>
      <c r="B28" s="44" t="s">
        <v>725</v>
      </c>
      <c r="C28" s="42"/>
      <c r="D28" s="50" t="s">
        <v>656</v>
      </c>
      <c r="E28" s="51">
        <f>VLOOKUP($B$7,'Rådata koncern'!$A$1:$CK$6,MATCH($D28,'Rådata koncern'!$A$1:$CK$1,0),FALSE)</f>
        <v>0</v>
      </c>
      <c r="F28" s="24"/>
      <c r="G28" s="62"/>
    </row>
    <row r="29" s="25" customFormat="1" ht="12.75"/>
    <row r="30" s="25" customFormat="1"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C9 A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23.xml><?xml version="1.0" encoding="utf-8"?>
<worksheet xmlns="http://schemas.openxmlformats.org/spreadsheetml/2006/main" xmlns:r="http://schemas.openxmlformats.org/officeDocument/2006/relationships">
  <sheetPr>
    <tabColor theme="2"/>
  </sheetPr>
  <dimension ref="A1:G80"/>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2.8515625" style="7" customWidth="1"/>
    <col min="6" max="6" width="2.57421875" style="25" customWidth="1"/>
    <col min="7" max="16384" width="0" style="7" hidden="1" customWidth="1"/>
  </cols>
  <sheetData>
    <row r="1" spans="1:5" ht="12.75" customHeight="1">
      <c r="A1" s="93" t="s">
        <v>419</v>
      </c>
      <c r="B1" s="93"/>
      <c r="C1" s="25"/>
      <c r="D1" s="25"/>
      <c r="E1" s="25"/>
    </row>
    <row r="2" spans="1:6" ht="22.5" customHeight="1">
      <c r="A2" s="23" t="s">
        <v>731</v>
      </c>
      <c r="B2" s="24"/>
      <c r="C2" s="24"/>
      <c r="D2" s="24"/>
      <c r="E2" s="24"/>
      <c r="F2" s="24"/>
    </row>
    <row r="3" spans="1:6" ht="22.5" customHeight="1">
      <c r="A3" s="23" t="s">
        <v>732</v>
      </c>
      <c r="B3" s="26"/>
      <c r="C3" s="27"/>
      <c r="D3" s="27"/>
      <c r="E3" s="27"/>
      <c r="F3" s="56"/>
    </row>
    <row r="4" spans="1:6" ht="12.75">
      <c r="A4" s="32"/>
      <c r="B4" s="32"/>
      <c r="C4" s="35"/>
      <c r="D4" s="32"/>
      <c r="E4" s="33"/>
      <c r="F4" s="39"/>
    </row>
    <row r="5" spans="1:6" ht="12.75">
      <c r="A5" s="30" t="s">
        <v>515</v>
      </c>
      <c r="B5" s="30"/>
      <c r="C5" s="31"/>
      <c r="D5" s="63" t="s">
        <v>558</v>
      </c>
      <c r="E5" s="33"/>
      <c r="F5" s="39"/>
    </row>
    <row r="6" spans="1:7" ht="12.75">
      <c r="A6" s="35"/>
      <c r="B6" s="35"/>
      <c r="C6" s="36"/>
      <c r="D6" s="37" t="s">
        <v>517</v>
      </c>
      <c r="E6" s="38">
        <f>VLOOKUP($B$7,'Rådata koncern'!$A$1:$CK$6,MATCH($D6,'Rådata koncern'!$A$1:$CK$1,0),FALSE)</f>
        <v>20001</v>
      </c>
      <c r="F6" s="35"/>
      <c r="G6" s="39"/>
    </row>
    <row r="7" spans="1:7" ht="12.75">
      <c r="A7" s="40"/>
      <c r="B7" s="40" t="s">
        <v>752</v>
      </c>
      <c r="C7" s="41"/>
      <c r="D7" s="37" t="s">
        <v>519</v>
      </c>
      <c r="E7" s="38">
        <f>VLOOKUP(E6,'Rådata koncern'!B1:C4,2,FALSE)</f>
        <v>201512</v>
      </c>
      <c r="F7" s="40"/>
      <c r="G7" s="34"/>
    </row>
    <row r="8" spans="1:7" ht="12.75">
      <c r="A8" s="31"/>
      <c r="B8" s="31"/>
      <c r="C8" s="43"/>
      <c r="D8" s="44"/>
      <c r="E8" s="38"/>
      <c r="F8" s="35"/>
      <c r="G8" s="34"/>
    </row>
    <row r="9" spans="2:7" ht="12.75">
      <c r="B9" s="57"/>
      <c r="C9" s="46"/>
      <c r="D9" s="46"/>
      <c r="E9" s="47"/>
      <c r="F9" s="48"/>
      <c r="G9" s="34"/>
    </row>
    <row r="10" spans="1:7" ht="12.75">
      <c r="A10" s="45" t="s">
        <v>520</v>
      </c>
      <c r="B10" s="57" t="s">
        <v>560</v>
      </c>
      <c r="C10" s="46"/>
      <c r="D10" s="47" t="s">
        <v>561</v>
      </c>
      <c r="E10" s="48" t="s">
        <v>4</v>
      </c>
      <c r="F10" s="48"/>
      <c r="G10" s="39"/>
    </row>
    <row r="11" spans="1:6" ht="12.75">
      <c r="A11" s="44" t="s">
        <v>522</v>
      </c>
      <c r="B11" s="44" t="s">
        <v>562</v>
      </c>
      <c r="C11" s="42"/>
      <c r="D11" s="50" t="s">
        <v>657</v>
      </c>
      <c r="E11" s="51">
        <f>VLOOKUP($B$7,'Rådata koncern'!$A$1:$CK$6,MATCH($D11,'Rådata koncern'!$A$1:$CK$1,0),FALSE)</f>
        <v>3094508</v>
      </c>
      <c r="F11" s="24"/>
    </row>
    <row r="12" spans="1:6" ht="12.75">
      <c r="A12" s="44" t="s">
        <v>524</v>
      </c>
      <c r="B12" s="44" t="s">
        <v>563</v>
      </c>
      <c r="C12" s="42"/>
      <c r="D12" s="50" t="s">
        <v>658</v>
      </c>
      <c r="E12" s="51">
        <f>VLOOKUP($B$7,'Rådata koncern'!$A$1:$CK$6,MATCH($D12,'Rådata koncern'!$A$1:$CK$1,0),FALSE)</f>
        <v>0</v>
      </c>
      <c r="F12" s="24"/>
    </row>
    <row r="13" spans="1:6" ht="12.75">
      <c r="A13" s="44" t="s">
        <v>528</v>
      </c>
      <c r="B13" s="44" t="s">
        <v>172</v>
      </c>
      <c r="C13" s="42"/>
      <c r="D13" s="50" t="s">
        <v>659</v>
      </c>
      <c r="E13" s="51">
        <f>VLOOKUP($B$7,'Rådata koncern'!$A$1:$CK$6,MATCH($D13,'Rådata koncern'!$A$1:$CK$1,0),FALSE)</f>
        <v>20158403</v>
      </c>
      <c r="F13" s="24"/>
    </row>
    <row r="14" spans="1:6" ht="12.75">
      <c r="A14" s="44" t="s">
        <v>530</v>
      </c>
      <c r="B14" s="44" t="s">
        <v>564</v>
      </c>
      <c r="C14" s="42"/>
      <c r="D14" s="50" t="s">
        <v>660</v>
      </c>
      <c r="E14" s="51">
        <f>VLOOKUP($B$7,'Rådata koncern'!$A$1:$CK$6,MATCH($D14,'Rådata koncern'!$A$1:$CK$1,0),FALSE)</f>
        <v>1158925747</v>
      </c>
      <c r="F14" s="24"/>
    </row>
    <row r="15" spans="1:6" ht="12.75">
      <c r="A15" s="44" t="s">
        <v>532</v>
      </c>
      <c r="B15" s="44" t="s">
        <v>565</v>
      </c>
      <c r="C15" s="42"/>
      <c r="D15" s="50" t="s">
        <v>661</v>
      </c>
      <c r="E15" s="51">
        <f>VLOOKUP($B$7,'Rådata koncern'!$A$1:$CK$6,MATCH($D15,'Rådata koncern'!$A$1:$CK$1,0),FALSE)</f>
        <v>47036196</v>
      </c>
      <c r="F15" s="24"/>
    </row>
    <row r="16" spans="1:6" ht="12.75">
      <c r="A16" s="44" t="s">
        <v>536</v>
      </c>
      <c r="B16" s="44" t="s">
        <v>566</v>
      </c>
      <c r="C16" s="42"/>
      <c r="D16" s="50" t="s">
        <v>662</v>
      </c>
      <c r="E16" s="51">
        <f>VLOOKUP($B$7,'Rådata koncern'!$A$1:$CK$6,MATCH($D16,'Rådata koncern'!$A$1:$CK$1,0),FALSE)</f>
        <v>106199977</v>
      </c>
      <c r="F16" s="24"/>
    </row>
    <row r="17" spans="1:6" ht="12.75">
      <c r="A17" s="44" t="s">
        <v>538</v>
      </c>
      <c r="B17" s="44" t="s">
        <v>567</v>
      </c>
      <c r="C17" s="42"/>
      <c r="D17" s="50" t="s">
        <v>663</v>
      </c>
      <c r="E17" s="51">
        <f>VLOOKUP($B$7,'Rådata koncern'!$A$1:$CK$6,MATCH($D17,'Rådata koncern'!$A$1:$CK$1,0),FALSE)</f>
        <v>0</v>
      </c>
      <c r="F17" s="24"/>
    </row>
    <row r="18" spans="1:6" ht="12.75">
      <c r="A18" s="44" t="s">
        <v>540</v>
      </c>
      <c r="B18" s="44" t="s">
        <v>198</v>
      </c>
      <c r="C18" s="42"/>
      <c r="D18" s="50" t="s">
        <v>664</v>
      </c>
      <c r="E18" s="51">
        <f>VLOOKUP($B$7,'Rådata koncern'!$A$1:$CK$6,MATCH($D18,'Rådata koncern'!$A$1:$CK$1,0),FALSE)</f>
        <v>4094016</v>
      </c>
      <c r="F18" s="24"/>
    </row>
    <row r="19" spans="1:6" ht="12.75">
      <c r="A19" s="44" t="s">
        <v>542</v>
      </c>
      <c r="B19" s="44" t="s">
        <v>568</v>
      </c>
      <c r="C19" s="42"/>
      <c r="D19" s="50" t="s">
        <v>665</v>
      </c>
      <c r="E19" s="51">
        <f>VLOOKUP($B$7,'Rådata koncern'!$A$1:$CK$6,MATCH($D19,'Rådata koncern'!$A$1:$CK$1,0),FALSE)</f>
        <v>124369</v>
      </c>
      <c r="F19" s="24"/>
    </row>
    <row r="20" spans="1:6" ht="12.75">
      <c r="A20" s="44" t="s">
        <v>544</v>
      </c>
      <c r="B20" s="44" t="s">
        <v>569</v>
      </c>
      <c r="C20" s="42"/>
      <c r="D20" s="50" t="s">
        <v>666</v>
      </c>
      <c r="E20" s="51">
        <f>VLOOKUP($B$7,'Rådata koncern'!$A$1:$CK$6,MATCH($D20,'Rådata koncern'!$A$1:$CK$1,0),FALSE)</f>
        <v>0</v>
      </c>
      <c r="F20" s="24"/>
    </row>
    <row r="21" spans="1:6" ht="12.75">
      <c r="A21" s="44" t="s">
        <v>546</v>
      </c>
      <c r="B21" s="44" t="s">
        <v>202</v>
      </c>
      <c r="C21" s="42"/>
      <c r="D21" s="50" t="s">
        <v>667</v>
      </c>
      <c r="E21" s="51">
        <f>VLOOKUP($B$7,'Rådata koncern'!$A$1:$CK$6,MATCH($D21,'Rådata koncern'!$A$1:$CK$1,0),FALSE)</f>
        <v>0</v>
      </c>
      <c r="F21" s="24"/>
    </row>
    <row r="22" spans="1:6" ht="12.75">
      <c r="A22" s="44" t="s">
        <v>548</v>
      </c>
      <c r="B22" s="44" t="s">
        <v>299</v>
      </c>
      <c r="C22" s="42"/>
      <c r="D22" s="50" t="s">
        <v>668</v>
      </c>
      <c r="E22" s="51">
        <f>VLOOKUP($B$7,'Rådata koncern'!$A$1:$CK$6,MATCH($D22,'Rådata koncern'!$A$1:$CK$1,0),FALSE)</f>
        <v>270949</v>
      </c>
      <c r="F22" s="24"/>
    </row>
    <row r="23" spans="1:6" ht="12.75">
      <c r="A23" s="44" t="s">
        <v>549</v>
      </c>
      <c r="B23" s="44" t="s">
        <v>570</v>
      </c>
      <c r="C23" s="42"/>
      <c r="D23" s="50" t="s">
        <v>669</v>
      </c>
      <c r="E23" s="51">
        <f>VLOOKUP($B$7,'Rådata koncern'!$A$1:$CK$6,MATCH($D23,'Rådata koncern'!$A$1:$CK$1,0),FALSE)</f>
        <v>1704324</v>
      </c>
      <c r="F23" s="24"/>
    </row>
    <row r="24" spans="1:6" ht="12.75">
      <c r="A24" s="44" t="s">
        <v>571</v>
      </c>
      <c r="B24" s="44" t="s">
        <v>199</v>
      </c>
      <c r="C24" s="42"/>
      <c r="D24" s="50" t="s">
        <v>670</v>
      </c>
      <c r="E24" s="51">
        <f>VLOOKUP($B$7,'Rådata koncern'!$A$1:$CK$6,MATCH($D24,'Rådata koncern'!$A$1:$CK$1,0),FALSE)</f>
        <v>244300</v>
      </c>
      <c r="F24" s="24"/>
    </row>
    <row r="25" spans="1:6" ht="12.75">
      <c r="A25" s="44" t="s">
        <v>572</v>
      </c>
      <c r="B25" s="44" t="s">
        <v>573</v>
      </c>
      <c r="C25" s="42"/>
      <c r="D25" s="50" t="s">
        <v>671</v>
      </c>
      <c r="E25" s="51">
        <f>VLOOKUP($B$7,'Rådata koncern'!$A$1:$CK$6,MATCH($D25,'Rådata koncern'!$A$1:$CK$1,0),FALSE)</f>
        <v>1460024</v>
      </c>
      <c r="F25" s="24"/>
    </row>
    <row r="26" spans="1:6" ht="12.75">
      <c r="A26" s="44" t="s">
        <v>553</v>
      </c>
      <c r="B26" s="44" t="s">
        <v>574</v>
      </c>
      <c r="C26" s="42"/>
      <c r="D26" s="50" t="s">
        <v>672</v>
      </c>
      <c r="E26" s="51">
        <f>VLOOKUP($B$7,'Rådata koncern'!$A$1:$CK$6,MATCH($D26,'Rådata koncern'!$A$1:$CK$1,0),FALSE)</f>
        <v>234581</v>
      </c>
      <c r="F26" s="24"/>
    </row>
    <row r="27" spans="1:6" ht="12.75">
      <c r="A27" s="44" t="s">
        <v>575</v>
      </c>
      <c r="B27" s="44" t="s">
        <v>576</v>
      </c>
      <c r="C27" s="42"/>
      <c r="D27" s="50" t="s">
        <v>673</v>
      </c>
      <c r="E27" s="51">
        <f>VLOOKUP($B$7,'Rådata koncern'!$A$1:$CK$6,MATCH($D27,'Rådata koncern'!$A$1:$CK$1,0),FALSE)</f>
        <v>0</v>
      </c>
      <c r="F27" s="24"/>
    </row>
    <row r="28" spans="1:6" ht="12.75">
      <c r="A28" s="44" t="s">
        <v>577</v>
      </c>
      <c r="B28" s="44" t="s">
        <v>578</v>
      </c>
      <c r="C28" s="42"/>
      <c r="D28" s="50" t="s">
        <v>674</v>
      </c>
      <c r="E28" s="51">
        <f>VLOOKUP($B$7,'Rådata koncern'!$A$1:$CK$6,MATCH($D28,'Rådata koncern'!$A$1:$CK$1,0),FALSE)</f>
        <v>102846</v>
      </c>
      <c r="F28" s="24"/>
    </row>
    <row r="29" spans="1:6" ht="12.75">
      <c r="A29" s="44" t="s">
        <v>579</v>
      </c>
      <c r="B29" s="44" t="s">
        <v>580</v>
      </c>
      <c r="C29" s="42"/>
      <c r="D29" s="50" t="s">
        <v>675</v>
      </c>
      <c r="E29" s="51">
        <f>VLOOKUP($B$7,'Rådata koncern'!$A$1:$CK$6,MATCH($D29,'Rådata koncern'!$A$1:$CK$1,0),FALSE)</f>
        <v>451169</v>
      </c>
      <c r="F29" s="24"/>
    </row>
    <row r="30" spans="1:6" ht="12.75">
      <c r="A30" s="44" t="s">
        <v>581</v>
      </c>
      <c r="B30" s="44" t="s">
        <v>582</v>
      </c>
      <c r="C30" s="42"/>
      <c r="D30" s="50" t="s">
        <v>676</v>
      </c>
      <c r="E30" s="51">
        <f>VLOOKUP($B$7,'Rådata koncern'!$A$1:$CK$6,MATCH($D30,'Rådata koncern'!$A$1:$CK$1,0),FALSE)</f>
        <v>41170743</v>
      </c>
      <c r="F30" s="24"/>
    </row>
    <row r="31" spans="1:6" ht="12.75">
      <c r="A31" s="44" t="s">
        <v>583</v>
      </c>
      <c r="B31" s="44" t="s">
        <v>584</v>
      </c>
      <c r="C31" s="42"/>
      <c r="D31" s="50" t="s">
        <v>677</v>
      </c>
      <c r="E31" s="51">
        <f>VLOOKUP($B$7,'Rådata koncern'!$A$1:$CK$6,MATCH($D31,'Rådata koncern'!$A$1:$CK$1,0),FALSE)</f>
        <v>221110</v>
      </c>
      <c r="F31" s="24"/>
    </row>
    <row r="32" spans="1:6" ht="12.75">
      <c r="A32" s="44"/>
      <c r="B32" s="53" t="s">
        <v>45</v>
      </c>
      <c r="C32" s="42"/>
      <c r="D32" s="50" t="s">
        <v>678</v>
      </c>
      <c r="E32" s="54">
        <f>VLOOKUP($B$7,'Rådata koncern'!$A$1:$CK$6,MATCH($D32,'Rådata koncern'!$A$1:$CK$1,0),FALSE)</f>
        <v>1383788938</v>
      </c>
      <c r="F32" s="24"/>
    </row>
    <row r="33" spans="1:6" ht="12.75">
      <c r="A33" s="57"/>
      <c r="B33" s="45"/>
      <c r="C33" s="46"/>
      <c r="D33" s="47"/>
      <c r="E33" s="48"/>
      <c r="F33" s="24"/>
    </row>
    <row r="34" spans="1:6" ht="12.75">
      <c r="A34" s="45" t="s">
        <v>520</v>
      </c>
      <c r="B34" s="57" t="s">
        <v>585</v>
      </c>
      <c r="C34" s="46"/>
      <c r="D34" s="47" t="s">
        <v>561</v>
      </c>
      <c r="E34" s="48" t="s">
        <v>4</v>
      </c>
      <c r="F34" s="24"/>
    </row>
    <row r="35" spans="1:6" ht="12.75">
      <c r="A35" s="44"/>
      <c r="B35" s="53" t="s">
        <v>47</v>
      </c>
      <c r="C35" s="42"/>
      <c r="D35" s="50"/>
      <c r="E35" s="51"/>
      <c r="F35" s="24"/>
    </row>
    <row r="36" spans="1:6" ht="12.75">
      <c r="A36" s="44" t="s">
        <v>522</v>
      </c>
      <c r="B36" s="44" t="s">
        <v>324</v>
      </c>
      <c r="C36" s="42"/>
      <c r="D36" s="50" t="s">
        <v>679</v>
      </c>
      <c r="E36" s="51">
        <f>VLOOKUP($B$7,'Rådata koncern'!$A$1:$CK$6,MATCH($D36,'Rådata koncern'!$A$1:$CK$1,0),FALSE)</f>
        <v>30225535</v>
      </c>
      <c r="F36" s="24"/>
    </row>
    <row r="37" spans="1:6" ht="12.75">
      <c r="A37" s="44" t="s">
        <v>524</v>
      </c>
      <c r="B37" s="44" t="s">
        <v>188</v>
      </c>
      <c r="C37" s="42"/>
      <c r="D37" s="50" t="s">
        <v>680</v>
      </c>
      <c r="E37" s="51">
        <f>VLOOKUP($B$7,'Rådata koncern'!$A$1:$CK$6,MATCH($D37,'Rådata koncern'!$A$1:$CK$1,0),FALSE)</f>
        <v>62599162</v>
      </c>
      <c r="F37" s="24"/>
    </row>
    <row r="38" spans="1:6" ht="12.75">
      <c r="A38" s="44" t="s">
        <v>528</v>
      </c>
      <c r="B38" s="44" t="s">
        <v>203</v>
      </c>
      <c r="C38" s="42"/>
      <c r="D38" s="50" t="s">
        <v>681</v>
      </c>
      <c r="E38" s="51">
        <f>VLOOKUP($B$7,'Rådata koncern'!$A$1:$CK$6,MATCH($D38,'Rådata koncern'!$A$1:$CK$1,0),FALSE)</f>
        <v>0</v>
      </c>
      <c r="F38" s="24"/>
    </row>
    <row r="39" spans="1:6" ht="12.75">
      <c r="A39" s="44" t="s">
        <v>530</v>
      </c>
      <c r="B39" s="44" t="s">
        <v>586</v>
      </c>
      <c r="C39" s="42"/>
      <c r="D39" s="50" t="s">
        <v>682</v>
      </c>
      <c r="E39" s="51">
        <f>VLOOKUP($B$7,'Rådata koncern'!$A$1:$CK$6,MATCH($D39,'Rådata koncern'!$A$1:$CK$1,0),FALSE)</f>
        <v>1137313512</v>
      </c>
      <c r="F39" s="24"/>
    </row>
    <row r="40" spans="1:6" ht="12.75">
      <c r="A40" s="44" t="s">
        <v>532</v>
      </c>
      <c r="B40" s="44" t="s">
        <v>587</v>
      </c>
      <c r="C40" s="42"/>
      <c r="D40" s="50" t="s">
        <v>683</v>
      </c>
      <c r="E40" s="51">
        <f>VLOOKUP($B$7,'Rådata koncern'!$A$1:$CK$6,MATCH($D40,'Rådata koncern'!$A$1:$CK$1,0),FALSE)</f>
        <v>23944906</v>
      </c>
      <c r="F40" s="24"/>
    </row>
    <row r="41" spans="1:6" ht="12.75">
      <c r="A41" s="44" t="s">
        <v>536</v>
      </c>
      <c r="B41" s="44" t="s">
        <v>588</v>
      </c>
      <c r="C41" s="42"/>
      <c r="D41" s="50" t="s">
        <v>684</v>
      </c>
      <c r="E41" s="51">
        <f>VLOOKUP($B$7,'Rådata koncern'!$A$1:$CK$6,MATCH($D41,'Rådata koncern'!$A$1:$CK$1,0),FALSE)</f>
        <v>10126409</v>
      </c>
      <c r="F41" s="24"/>
    </row>
    <row r="42" spans="1:6" ht="12.75">
      <c r="A42" s="44" t="s">
        <v>538</v>
      </c>
      <c r="B42" s="44" t="s">
        <v>589</v>
      </c>
      <c r="C42" s="42"/>
      <c r="D42" s="50" t="s">
        <v>685</v>
      </c>
      <c r="E42" s="51">
        <f>VLOOKUP($B$7,'Rådata koncern'!$A$1:$CK$6,MATCH($D42,'Rådata koncern'!$A$1:$CK$1,0),FALSE)</f>
        <v>142107</v>
      </c>
      <c r="F42" s="24"/>
    </row>
    <row r="43" spans="1:6" ht="12.75">
      <c r="A43" s="44" t="s">
        <v>540</v>
      </c>
      <c r="B43" s="44" t="s">
        <v>590</v>
      </c>
      <c r="C43" s="42"/>
      <c r="D43" s="50" t="s">
        <v>686</v>
      </c>
      <c r="E43" s="51">
        <f>VLOOKUP($B$7,'Rådata koncern'!$A$1:$CK$6,MATCH($D43,'Rådata koncern'!$A$1:$CK$1,0),FALSE)</f>
        <v>29343</v>
      </c>
      <c r="F43" s="24"/>
    </row>
    <row r="44" spans="1:6" ht="12.75">
      <c r="A44" s="44" t="s">
        <v>542</v>
      </c>
      <c r="B44" s="44" t="s">
        <v>591</v>
      </c>
      <c r="C44" s="42"/>
      <c r="D44" s="50" t="s">
        <v>687</v>
      </c>
      <c r="E44" s="51">
        <f>VLOOKUP($B$7,'Rådata koncern'!$A$1:$CK$6,MATCH($D44,'Rådata koncern'!$A$1:$CK$1,0),FALSE)</f>
        <v>42304582</v>
      </c>
      <c r="F44" s="24"/>
    </row>
    <row r="45" spans="1:6" ht="12.75">
      <c r="A45" s="44" t="s">
        <v>544</v>
      </c>
      <c r="B45" s="44" t="s">
        <v>584</v>
      </c>
      <c r="C45" s="42"/>
      <c r="D45" s="50" t="s">
        <v>688</v>
      </c>
      <c r="E45" s="51">
        <f>VLOOKUP($B$7,'Rådata koncern'!$A$1:$CK$6,MATCH($D45,'Rådata koncern'!$A$1:$CK$1,0),FALSE)</f>
        <v>6622</v>
      </c>
      <c r="F45" s="24"/>
    </row>
    <row r="46" spans="1:6" ht="12.75">
      <c r="A46" s="44"/>
      <c r="B46" s="53" t="s">
        <v>57</v>
      </c>
      <c r="C46" s="42"/>
      <c r="D46" s="50" t="s">
        <v>689</v>
      </c>
      <c r="E46" s="54">
        <f>VLOOKUP($B$7,'Rådata koncern'!$A$1:$CK$6,MATCH($D46,'Rådata koncern'!$A$1:$CK$1,0),FALSE)</f>
        <v>1306692178</v>
      </c>
      <c r="F46" s="24"/>
    </row>
    <row r="47" spans="1:6" ht="12.75">
      <c r="A47" s="44"/>
      <c r="B47" s="53" t="s">
        <v>58</v>
      </c>
      <c r="C47" s="42"/>
      <c r="D47" s="50"/>
      <c r="E47" s="51"/>
      <c r="F47" s="24"/>
    </row>
    <row r="48" spans="1:6" ht="12.75">
      <c r="A48" s="44" t="s">
        <v>546</v>
      </c>
      <c r="B48" s="44" t="s">
        <v>592</v>
      </c>
      <c r="C48" s="42"/>
      <c r="D48" s="50" t="s">
        <v>690</v>
      </c>
      <c r="E48" s="51">
        <f>VLOOKUP($B$7,'Rådata koncern'!$A$1:$CK$6,MATCH($D48,'Rådata koncern'!$A$1:$CK$1,0),FALSE)</f>
        <v>174689</v>
      </c>
      <c r="F48" s="24"/>
    </row>
    <row r="49" spans="1:6" ht="12.75">
      <c r="A49" s="44" t="s">
        <v>548</v>
      </c>
      <c r="B49" s="44" t="s">
        <v>593</v>
      </c>
      <c r="C49" s="42"/>
      <c r="D49" s="50" t="s">
        <v>691</v>
      </c>
      <c r="E49" s="51">
        <f>VLOOKUP($B$7,'Rådata koncern'!$A$1:$CK$6,MATCH($D49,'Rådata koncern'!$A$1:$CK$1,0),FALSE)</f>
        <v>123146</v>
      </c>
      <c r="F49" s="24"/>
    </row>
    <row r="50" spans="1:6" ht="12.75">
      <c r="A50" s="44" t="s">
        <v>549</v>
      </c>
      <c r="B50" s="44" t="s">
        <v>594</v>
      </c>
      <c r="C50" s="42"/>
      <c r="D50" s="50" t="s">
        <v>692</v>
      </c>
      <c r="E50" s="51">
        <f>VLOOKUP($B$7,'Rådata koncern'!$A$1:$CK$6,MATCH($D50,'Rådata koncern'!$A$1:$CK$1,0),FALSE)</f>
        <v>63168</v>
      </c>
      <c r="F50" s="24"/>
    </row>
    <row r="51" spans="1:6" ht="12.75">
      <c r="A51" s="44" t="s">
        <v>553</v>
      </c>
      <c r="B51" s="44" t="s">
        <v>595</v>
      </c>
      <c r="C51" s="42"/>
      <c r="D51" s="50" t="s">
        <v>693</v>
      </c>
      <c r="E51" s="51">
        <f>VLOOKUP($B$7,'Rådata koncern'!$A$1:$CK$6,MATCH($D51,'Rådata koncern'!$A$1:$CK$1,0),FALSE)</f>
        <v>99681</v>
      </c>
      <c r="F51" s="24"/>
    </row>
    <row r="52" spans="1:6" ht="12.75">
      <c r="A52" s="44" t="s">
        <v>575</v>
      </c>
      <c r="B52" s="44" t="s">
        <v>596</v>
      </c>
      <c r="C52" s="42"/>
      <c r="D52" s="50" t="s">
        <v>694</v>
      </c>
      <c r="E52" s="51">
        <f>VLOOKUP($B$7,'Rådata koncern'!$A$1:$CK$6,MATCH($D52,'Rådata koncern'!$A$1:$CK$1,0),FALSE)</f>
        <v>169333</v>
      </c>
      <c r="F52" s="24"/>
    </row>
    <row r="53" spans="1:6" ht="12.75">
      <c r="A53" s="44"/>
      <c r="B53" s="53" t="s">
        <v>64</v>
      </c>
      <c r="C53" s="42"/>
      <c r="D53" s="50" t="s">
        <v>695</v>
      </c>
      <c r="E53" s="54">
        <f>VLOOKUP($B$7,'Rådata koncern'!$A$1:$CK$6,MATCH($D53,'Rådata koncern'!$A$1:$CK$1,0),FALSE)</f>
        <v>630017</v>
      </c>
      <c r="F53" s="24"/>
    </row>
    <row r="54" spans="1:6" ht="12.75">
      <c r="A54" s="44"/>
      <c r="B54" s="53" t="s">
        <v>65</v>
      </c>
      <c r="C54" s="42"/>
      <c r="D54" s="50"/>
      <c r="E54" s="51"/>
      <c r="F54" s="24"/>
    </row>
    <row r="55" spans="1:6" ht="12.75">
      <c r="A55" s="44" t="s">
        <v>577</v>
      </c>
      <c r="B55" s="53" t="s">
        <v>65</v>
      </c>
      <c r="C55" s="42"/>
      <c r="D55" s="50" t="s">
        <v>696</v>
      </c>
      <c r="E55" s="54">
        <f>VLOOKUP($B$7,'Rådata koncern'!$A$1:$CK$6,MATCH($D55,'Rådata koncern'!$A$1:$CK$1,0),FALSE)</f>
        <v>11006483</v>
      </c>
      <c r="F55" s="24"/>
    </row>
    <row r="56" spans="1:6" ht="12.75">
      <c r="A56" s="44"/>
      <c r="B56" s="53" t="s">
        <v>67</v>
      </c>
      <c r="C56" s="42"/>
      <c r="D56" s="50"/>
      <c r="E56" s="51"/>
      <c r="F56" s="24"/>
    </row>
    <row r="57" spans="1:6" ht="12.75">
      <c r="A57" s="44" t="s">
        <v>579</v>
      </c>
      <c r="B57" s="44" t="s">
        <v>597</v>
      </c>
      <c r="C57" s="42"/>
      <c r="D57" s="50" t="s">
        <v>697</v>
      </c>
      <c r="E57" s="51">
        <f>VLOOKUP($B$7,'Rådata koncern'!$A$1:$CK$6,MATCH($D57,'Rådata koncern'!$A$1:$CK$1,0),FALSE)</f>
        <v>1182216</v>
      </c>
      <c r="F57" s="24"/>
    </row>
    <row r="58" spans="1:6" ht="12.75">
      <c r="A58" s="44" t="s">
        <v>581</v>
      </c>
      <c r="B58" s="44" t="s">
        <v>598</v>
      </c>
      <c r="C58" s="42"/>
      <c r="D58" s="50" t="s">
        <v>698</v>
      </c>
      <c r="E58" s="51">
        <f>VLOOKUP($B$7,'Rådata koncern'!$A$1:$CK$6,MATCH($D58,'Rådata koncern'!$A$1:$CK$1,0),FALSE)</f>
        <v>0</v>
      </c>
      <c r="F58" s="24"/>
    </row>
    <row r="59" spans="1:6" ht="12.75">
      <c r="A59" s="44" t="s">
        <v>583</v>
      </c>
      <c r="B59" s="44" t="s">
        <v>599</v>
      </c>
      <c r="C59" s="42"/>
      <c r="D59" s="50" t="s">
        <v>699</v>
      </c>
      <c r="E59" s="51">
        <f>VLOOKUP($B$7,'Rådata koncern'!$A$1:$CK$6,MATCH($D59,'Rådata koncern'!$A$1:$CK$1,0),FALSE)</f>
        <v>160083</v>
      </c>
      <c r="F59" s="24"/>
    </row>
    <row r="60" spans="1:6" ht="12.75">
      <c r="A60" s="44" t="s">
        <v>600</v>
      </c>
      <c r="B60" s="44" t="s">
        <v>601</v>
      </c>
      <c r="C60" s="42"/>
      <c r="D60" s="50" t="s">
        <v>700</v>
      </c>
      <c r="E60" s="51">
        <f>VLOOKUP($B$7,'Rådata koncern'!$A$1:$CK$6,MATCH($D60,'Rådata koncern'!$A$1:$CK$1,0),FALSE)</f>
        <v>160083</v>
      </c>
      <c r="F60" s="24"/>
    </row>
    <row r="61" spans="1:6" ht="12.75">
      <c r="A61" s="44" t="s">
        <v>602</v>
      </c>
      <c r="B61" s="44" t="s">
        <v>603</v>
      </c>
      <c r="C61" s="42"/>
      <c r="D61" s="50" t="s">
        <v>701</v>
      </c>
      <c r="E61" s="51">
        <f>VLOOKUP($B$7,'Rådata koncern'!$A$1:$CK$6,MATCH($D61,'Rådata koncern'!$A$1:$CK$1,0),FALSE)</f>
        <v>0</v>
      </c>
      <c r="F61" s="24"/>
    </row>
    <row r="62" spans="1:6" ht="25.5">
      <c r="A62" s="49" t="s">
        <v>604</v>
      </c>
      <c r="B62" s="55" t="s">
        <v>605</v>
      </c>
      <c r="C62" s="42"/>
      <c r="D62" s="50" t="s">
        <v>702</v>
      </c>
      <c r="E62" s="51">
        <f>VLOOKUP($B$7,'Rådata koncern'!$A$1:$CK$6,MATCH($D62,'Rådata koncern'!$A$1:$CK$1,0),FALSE)</f>
        <v>0</v>
      </c>
      <c r="F62" s="24"/>
    </row>
    <row r="63" spans="1:6" ht="25.5">
      <c r="A63" s="49" t="s">
        <v>606</v>
      </c>
      <c r="B63" s="55" t="s">
        <v>607</v>
      </c>
      <c r="C63" s="42"/>
      <c r="D63" s="50" t="s">
        <v>703</v>
      </c>
      <c r="E63" s="51">
        <f>VLOOKUP($B$7,'Rådata koncern'!$A$1:$CK$6,MATCH($D63,'Rådata koncern'!$A$1:$CK$1,0),FALSE)</f>
        <v>0</v>
      </c>
      <c r="F63" s="24"/>
    </row>
    <row r="64" spans="1:6" ht="12.75">
      <c r="A64" s="44" t="s">
        <v>608</v>
      </c>
      <c r="B64" s="44" t="s">
        <v>609</v>
      </c>
      <c r="C64" s="42"/>
      <c r="D64" s="50" t="s">
        <v>704</v>
      </c>
      <c r="E64" s="51">
        <f>VLOOKUP($B$7,'Rådata koncern'!$A$1:$CK$6,MATCH($D64,'Rådata koncern'!$A$1:$CK$1,0),FALSE)</f>
        <v>0</v>
      </c>
      <c r="F64" s="24"/>
    </row>
    <row r="65" spans="1:6" ht="12.75">
      <c r="A65" s="44" t="s">
        <v>610</v>
      </c>
      <c r="B65" s="44" t="s">
        <v>611</v>
      </c>
      <c r="C65" s="42"/>
      <c r="D65" s="50" t="s">
        <v>705</v>
      </c>
      <c r="E65" s="51">
        <f>VLOOKUP($B$7,'Rådata koncern'!$A$1:$CK$6,MATCH($D65,'Rådata koncern'!$A$1:$CK$1,0),FALSE)</f>
        <v>30561168</v>
      </c>
      <c r="F65" s="24"/>
    </row>
    <row r="66" spans="1:6" ht="12.75">
      <c r="A66" s="44" t="s">
        <v>612</v>
      </c>
      <c r="B66" s="44" t="s">
        <v>613</v>
      </c>
      <c r="C66" s="42"/>
      <c r="D66" s="50" t="s">
        <v>706</v>
      </c>
      <c r="E66" s="51">
        <f>VLOOKUP($B$7,'Rådata koncern'!$A$1:$CK$6,MATCH($D66,'Rådata koncern'!$A$1:$CK$1,0),FALSE)</f>
        <v>0</v>
      </c>
      <c r="F66" s="24"/>
    </row>
    <row r="67" spans="1:6" ht="12.75">
      <c r="A67" s="44" t="s">
        <v>614</v>
      </c>
      <c r="B67" s="44" t="s">
        <v>615</v>
      </c>
      <c r="C67" s="42"/>
      <c r="D67" s="50" t="s">
        <v>707</v>
      </c>
      <c r="E67" s="51">
        <f>VLOOKUP($B$7,'Rådata koncern'!$A$1:$CK$6,MATCH($D67,'Rådata koncern'!$A$1:$CK$1,0),FALSE)</f>
        <v>0</v>
      </c>
      <c r="F67" s="24"/>
    </row>
    <row r="68" spans="1:6" ht="12.75">
      <c r="A68" s="44" t="s">
        <v>616</v>
      </c>
      <c r="B68" s="44" t="s">
        <v>617</v>
      </c>
      <c r="C68" s="42"/>
      <c r="D68" s="50" t="s">
        <v>708</v>
      </c>
      <c r="E68" s="51">
        <f>VLOOKUP($B$7,'Rådata koncern'!$A$1:$CK$6,MATCH($D68,'Rådata koncern'!$A$1:$CK$1,0),FALSE)</f>
        <v>26787228</v>
      </c>
      <c r="F68" s="24"/>
    </row>
    <row r="69" spans="1:6" ht="12.75">
      <c r="A69" s="44" t="s">
        <v>618</v>
      </c>
      <c r="B69" s="44" t="s">
        <v>619</v>
      </c>
      <c r="C69" s="42"/>
      <c r="D69" s="50" t="s">
        <v>709</v>
      </c>
      <c r="E69" s="51">
        <f>VLOOKUP($B$7,'Rådata koncern'!$A$1:$CK$6,MATCH($D69,'Rådata koncern'!$A$1:$CK$1,0),FALSE)</f>
        <v>3773940</v>
      </c>
      <c r="F69" s="24"/>
    </row>
    <row r="70" spans="1:6" ht="12.75">
      <c r="A70" s="44" t="s">
        <v>620</v>
      </c>
      <c r="B70" s="44" t="s">
        <v>621</v>
      </c>
      <c r="C70" s="42"/>
      <c r="D70" s="50" t="s">
        <v>710</v>
      </c>
      <c r="E70" s="51">
        <f>VLOOKUP($B$7,'Rådata koncern'!$A$1:$CK$6,MATCH($D70,'Rådata koncern'!$A$1:$CK$1,0),FALSE)</f>
        <v>33556793</v>
      </c>
      <c r="F70" s="24"/>
    </row>
    <row r="71" spans="1:6" ht="12.75">
      <c r="A71" s="44" t="s">
        <v>733</v>
      </c>
      <c r="B71" s="44" t="s">
        <v>734</v>
      </c>
      <c r="C71" s="42"/>
      <c r="D71" s="50" t="s">
        <v>711</v>
      </c>
      <c r="E71" s="51">
        <f>VLOOKUP($B$7,'Rådata koncern'!$A$1:$CK$6,MATCH($D71,'Rådata koncern'!$A$1:$CK$1,0),FALSE)</f>
        <v>0</v>
      </c>
      <c r="F71" s="24"/>
    </row>
    <row r="72" spans="1:6" ht="12.75">
      <c r="A72" s="44"/>
      <c r="B72" s="53" t="s">
        <v>81</v>
      </c>
      <c r="C72" s="42"/>
      <c r="D72" s="50" t="s">
        <v>712</v>
      </c>
      <c r="E72" s="54">
        <f>VLOOKUP($B$7,'Rådata koncern'!$A$1:$CK$6,MATCH($D72,'Rådata koncern'!$A$1:$CK$1,0),FALSE)</f>
        <v>65460260</v>
      </c>
      <c r="F72" s="24"/>
    </row>
    <row r="73" spans="1:6" ht="12.75">
      <c r="A73" s="44"/>
      <c r="B73" s="53" t="s">
        <v>82</v>
      </c>
      <c r="C73" s="42"/>
      <c r="D73" s="50" t="s">
        <v>713</v>
      </c>
      <c r="E73" s="54">
        <f>VLOOKUP($B$7,'Rådata koncern'!$A$1:$CK$6,MATCH($D73,'Rådata koncern'!$A$1:$CK$1,0),FALSE)</f>
        <v>1383788938</v>
      </c>
      <c r="F73" s="24"/>
    </row>
    <row r="74" spans="2:6" s="25" customFormat="1" ht="12.75">
      <c r="B74" s="24"/>
      <c r="D74" s="24"/>
      <c r="E74" s="24"/>
      <c r="F74" s="24"/>
    </row>
    <row r="75" s="25" customFormat="1" ht="12.75" hidden="1"/>
    <row r="76" ht="12.75" hidden="1">
      <c r="C76" s="25"/>
    </row>
    <row r="77" ht="12.75" hidden="1">
      <c r="C77" s="25"/>
    </row>
    <row r="78" ht="12.75" hidden="1">
      <c r="C78" s="25"/>
    </row>
    <row r="79" ht="12.75" hidden="1">
      <c r="C79" s="25"/>
    </row>
    <row r="80" ht="12.75" hidden="1">
      <c r="C80" s="25"/>
    </row>
    <row r="81" ht="12.75" hidden="1"/>
    <row r="82"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2" max="255" man="1"/>
  </rowBreaks>
  <legacyDrawingHF r:id="rId1"/>
</worksheet>
</file>

<file path=xl/worksheets/sheet24.xml><?xml version="1.0" encoding="utf-8"?>
<worksheet xmlns="http://schemas.openxmlformats.org/spreadsheetml/2006/main" xmlns:r="http://schemas.openxmlformats.org/officeDocument/2006/relationships">
  <sheetPr>
    <tabColor theme="2"/>
  </sheetPr>
  <dimension ref="A1:F21"/>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7109375" style="7" customWidth="1"/>
    <col min="4" max="4" width="9.140625" style="7" customWidth="1"/>
    <col min="5" max="5" width="10.00390625" style="7" customWidth="1"/>
    <col min="6" max="6" width="3.421875" style="25" customWidth="1"/>
    <col min="7" max="16384" width="0" style="7" hidden="1" customWidth="1"/>
  </cols>
  <sheetData>
    <row r="1" spans="1:5" ht="12.75" customHeight="1">
      <c r="A1" s="93" t="s">
        <v>419</v>
      </c>
      <c r="B1" s="93"/>
      <c r="C1" s="25"/>
      <c r="D1" s="25"/>
      <c r="E1" s="25"/>
    </row>
    <row r="2" spans="1:6" ht="21">
      <c r="A2" s="23" t="s">
        <v>735</v>
      </c>
      <c r="B2" s="23"/>
      <c r="C2" s="24"/>
      <c r="D2" s="24"/>
      <c r="E2" s="24"/>
      <c r="F2" s="24"/>
    </row>
    <row r="3" spans="1:6" ht="21" customHeight="1">
      <c r="A3" s="94" t="s">
        <v>779</v>
      </c>
      <c r="B3" s="94"/>
      <c r="C3" s="94"/>
      <c r="D3" s="94"/>
      <c r="E3" s="94"/>
      <c r="F3" s="56"/>
    </row>
    <row r="4" spans="1:6" ht="14.25" customHeight="1">
      <c r="A4" s="64"/>
      <c r="B4" s="64"/>
      <c r="C4" s="64"/>
      <c r="D4" s="64"/>
      <c r="E4" s="64"/>
      <c r="F4" s="56"/>
    </row>
    <row r="5" spans="1:6" ht="12.75">
      <c r="A5" s="30" t="s">
        <v>515</v>
      </c>
      <c r="B5" s="30"/>
      <c r="C5" s="31"/>
      <c r="D5" s="32" t="s">
        <v>516</v>
      </c>
      <c r="E5" s="33"/>
      <c r="F5" s="34"/>
    </row>
    <row r="6" spans="1:6" ht="12.75">
      <c r="A6" s="35"/>
      <c r="B6" s="35"/>
      <c r="C6" s="36"/>
      <c r="D6" s="37" t="s">
        <v>517</v>
      </c>
      <c r="E6" s="38">
        <f>VLOOKUP($B$7,'Rådata koncern'!$A$1:$CK$6,MATCH($D6,'Rådata koncern'!$A$1:$CK$1,0),FALSE)</f>
        <v>20001</v>
      </c>
      <c r="F6" s="34"/>
    </row>
    <row r="7" spans="1:6" ht="12.75">
      <c r="A7" s="40"/>
      <c r="B7" s="40" t="s">
        <v>752</v>
      </c>
      <c r="C7" s="41"/>
      <c r="D7" s="37" t="s">
        <v>519</v>
      </c>
      <c r="E7" s="38">
        <f>VLOOKUP(E6,'Rådata koncern'!B1:C4,2,FALSE)</f>
        <v>201512</v>
      </c>
      <c r="F7" s="39"/>
    </row>
    <row r="8" spans="1:6" ht="12.75">
      <c r="A8" s="31"/>
      <c r="B8" s="31"/>
      <c r="C8" s="43"/>
      <c r="D8" s="44"/>
      <c r="E8" s="38"/>
      <c r="F8" s="39"/>
    </row>
    <row r="9" spans="1:6" ht="22.5" customHeight="1">
      <c r="A9" s="45" t="s">
        <v>559</v>
      </c>
      <c r="B9" s="45"/>
      <c r="C9" s="46"/>
      <c r="D9" s="47" t="s">
        <v>561</v>
      </c>
      <c r="E9" s="48" t="s">
        <v>4</v>
      </c>
      <c r="F9" s="34"/>
    </row>
    <row r="10" spans="1:5" ht="12.75">
      <c r="A10" s="49"/>
      <c r="B10" s="53" t="s">
        <v>142</v>
      </c>
      <c r="C10" s="42"/>
      <c r="D10" s="50"/>
      <c r="E10" s="51"/>
    </row>
    <row r="11" spans="1:5" ht="12.75">
      <c r="A11" s="49" t="s">
        <v>623</v>
      </c>
      <c r="B11" s="44" t="s">
        <v>624</v>
      </c>
      <c r="C11" s="42"/>
      <c r="D11" s="50" t="s">
        <v>714</v>
      </c>
      <c r="E11" s="51">
        <f>VLOOKUP($B$7,'Rådata koncern'!$A$1:$CK$6,MATCH($D11,'Rådata koncern'!$A$1:$CK$1,0),FALSE)</f>
        <v>1705831</v>
      </c>
    </row>
    <row r="12" spans="1:5" ht="12.75">
      <c r="A12" s="49" t="s">
        <v>625</v>
      </c>
      <c r="B12" s="44" t="s">
        <v>626</v>
      </c>
      <c r="C12" s="42"/>
      <c r="D12" s="50" t="s">
        <v>715</v>
      </c>
      <c r="E12" s="51">
        <f>VLOOKUP($B$7,'Rådata koncern'!$A$1:$CK$6,MATCH($D12,'Rådata koncern'!$A$1:$CK$1,0),FALSE)</f>
        <v>0</v>
      </c>
    </row>
    <row r="13" spans="1:5" ht="12.75">
      <c r="A13" s="49" t="s">
        <v>627</v>
      </c>
      <c r="B13" s="44" t="s">
        <v>628</v>
      </c>
      <c r="C13" s="42"/>
      <c r="D13" s="50" t="s">
        <v>716</v>
      </c>
      <c r="E13" s="51">
        <f>VLOOKUP($B$7,'Rådata koncern'!$A$1:$CK$6,MATCH($D13,'Rådata koncern'!$A$1:$CK$1,0),FALSE)</f>
        <v>283748</v>
      </c>
    </row>
    <row r="14" spans="1:5" ht="12.75">
      <c r="A14" s="49" t="s">
        <v>629</v>
      </c>
      <c r="B14" s="44" t="s">
        <v>630</v>
      </c>
      <c r="C14" s="42"/>
      <c r="D14" s="50" t="s">
        <v>717</v>
      </c>
      <c r="E14" s="51">
        <f>VLOOKUP($B$7,'Rådata koncern'!$A$1:$CK$6,MATCH($D14,'Rådata koncern'!$A$1:$CK$1,0),FALSE)</f>
        <v>4952451</v>
      </c>
    </row>
    <row r="15" spans="1:5" ht="12.75">
      <c r="A15" s="49"/>
      <c r="B15" s="53" t="s">
        <v>147</v>
      </c>
      <c r="C15" s="42"/>
      <c r="D15" s="50" t="s">
        <v>718</v>
      </c>
      <c r="E15" s="54">
        <f>VLOOKUP($B$7,'Rådata koncern'!$A$1:$CK$6,MATCH($D15,'Rådata koncern'!$A$1:$CK$1,0),FALSE)</f>
        <v>6942030</v>
      </c>
    </row>
    <row r="16" spans="1:5" ht="12.75">
      <c r="A16" s="49"/>
      <c r="B16" s="44"/>
      <c r="C16" s="42"/>
      <c r="D16" s="50"/>
      <c r="E16" s="51"/>
    </row>
    <row r="17" spans="1:5" ht="12.75">
      <c r="A17" s="49"/>
      <c r="B17" s="53" t="s">
        <v>631</v>
      </c>
      <c r="C17" s="42"/>
      <c r="D17" s="50"/>
      <c r="E17" s="51"/>
    </row>
    <row r="18" spans="1:5" s="25" customFormat="1" ht="12.75">
      <c r="A18" s="49" t="s">
        <v>632</v>
      </c>
      <c r="B18" s="44" t="s">
        <v>633</v>
      </c>
      <c r="C18" s="42"/>
      <c r="D18" s="50" t="s">
        <v>719</v>
      </c>
      <c r="E18" s="51">
        <f>VLOOKUP($B$7,'Rådata koncern'!$A$1:$CK$6,MATCH($D18,'Rådata koncern'!$A$1:$CK$1,0),FALSE)</f>
        <v>5298830</v>
      </c>
    </row>
    <row r="19" spans="1:5" s="25" customFormat="1" ht="12.75">
      <c r="A19" s="49" t="s">
        <v>634</v>
      </c>
      <c r="B19" s="44" t="s">
        <v>635</v>
      </c>
      <c r="C19" s="42"/>
      <c r="D19" s="50" t="s">
        <v>720</v>
      </c>
      <c r="E19" s="51">
        <f>VLOOKUP($B$7,'Rådata koncern'!$A$1:$CK$6,MATCH($D19,'Rådata koncern'!$A$1:$CK$1,0),FALSE)</f>
        <v>0</v>
      </c>
    </row>
    <row r="20" spans="1:5" s="25" customFormat="1" ht="12.75">
      <c r="A20" s="49" t="s">
        <v>636</v>
      </c>
      <c r="B20" s="44" t="s">
        <v>637</v>
      </c>
      <c r="C20" s="42"/>
      <c r="D20" s="50" t="s">
        <v>721</v>
      </c>
      <c r="E20" s="51">
        <f>VLOOKUP($B$7,'Rådata koncern'!$A$1:$CK$6,MATCH($D20,'Rådata koncern'!$A$1:$CK$1,0),FALSE)</f>
        <v>1338314</v>
      </c>
    </row>
    <row r="21" spans="1:5" s="25" customFormat="1" ht="12.75">
      <c r="A21" s="49"/>
      <c r="B21" s="53" t="s">
        <v>147</v>
      </c>
      <c r="C21" s="42"/>
      <c r="D21" s="50" t="s">
        <v>722</v>
      </c>
      <c r="E21" s="54">
        <f>VLOOKUP($B$7,'Rådata koncern'!$A$1:$CK$6,MATCH($D21,'Rådata koncern'!$A$1:$CK$1,0),FALSE)</f>
        <v>6637144</v>
      </c>
    </row>
    <row r="22" s="25" customFormat="1" ht="12.75"/>
    <row r="23" s="25" customFormat="1" ht="12.75" hidden="1"/>
  </sheetData>
  <sheetProtection/>
  <mergeCells count="2">
    <mergeCell ref="A3:E3"/>
    <mergeCell ref="A1:B1"/>
  </mergeCells>
  <dataValidations count="2">
    <dataValidation errorStyle="information" type="textLength" allowBlank="1" showInputMessage="1" showErrorMessage="1" sqref="B9:C9">
      <formula1>0</formula1>
      <formula2>0</formula2>
    </dataValidation>
    <dataValidation type="list" allowBlank="1" showInputMessage="1" showErrorMessage="1" sqref="B7">
      <formula1>Real_koncern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5.xml><?xml version="1.0" encoding="utf-8"?>
<worksheet xmlns="http://schemas.openxmlformats.org/spreadsheetml/2006/main" xmlns:r="http://schemas.openxmlformats.org/officeDocument/2006/relationships">
  <sheetPr>
    <tabColor theme="4"/>
  </sheetPr>
  <dimension ref="A1:B10"/>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5" width="9.140625" style="0" customWidth="1"/>
    <col min="6" max="16384" width="0" style="0" hidden="1" customWidth="1"/>
  </cols>
  <sheetData>
    <row r="1" spans="1:2" ht="12.75" customHeight="1">
      <c r="A1" s="93" t="s">
        <v>419</v>
      </c>
      <c r="B1" s="93"/>
    </row>
    <row r="2" ht="21">
      <c r="A2" s="1" t="s">
        <v>746</v>
      </c>
    </row>
    <row r="3" ht="21" customHeight="1">
      <c r="A3" s="1" t="s">
        <v>748</v>
      </c>
    </row>
    <row r="4" spans="1:2" ht="13.5">
      <c r="A4" s="69" t="s">
        <v>738</v>
      </c>
      <c r="B4" s="70"/>
    </row>
    <row r="5" spans="1:2" ht="13.5">
      <c r="A5" s="71"/>
      <c r="B5" s="73" t="s">
        <v>742</v>
      </c>
    </row>
    <row r="6" spans="1:2" ht="13.5">
      <c r="A6" s="69">
        <v>20001</v>
      </c>
      <c r="B6" s="69" t="s">
        <v>752</v>
      </c>
    </row>
    <row r="7" spans="1:2" ht="13.5">
      <c r="A7" s="69"/>
      <c r="B7" s="69"/>
    </row>
    <row r="8" spans="1:2" ht="13.5">
      <c r="A8" s="71"/>
      <c r="B8" s="73" t="s">
        <v>743</v>
      </c>
    </row>
    <row r="9" spans="1:2" ht="13.5">
      <c r="A9" s="69">
        <v>20002</v>
      </c>
      <c r="B9" s="69" t="s">
        <v>753</v>
      </c>
    </row>
    <row r="10" spans="1:2" ht="15.75">
      <c r="A10" s="65"/>
      <c r="B10" s="65"/>
    </row>
    <row r="11" ht="12.75" hidden="1"/>
    <row r="12" ht="12.75" hidden="1"/>
    <row r="13" ht="12.75" hidden="1"/>
    <row r="14" ht="12.75" hidden="1"/>
    <row r="15" ht="12.75" hidden="1"/>
    <row r="16" ht="12.75" hidden="1"/>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6.xml><?xml version="1.0" encoding="utf-8"?>
<worksheet xmlns="http://schemas.openxmlformats.org/spreadsheetml/2006/main" xmlns:r="http://schemas.openxmlformats.org/officeDocument/2006/relationships">
  <sheetPr>
    <tabColor theme="2"/>
  </sheetPr>
  <dimension ref="A1:CI9"/>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4.8515625" style="0" bestFit="1" customWidth="1"/>
    <col min="2" max="3" width="9.28125" style="0" bestFit="1" customWidth="1"/>
    <col min="5" max="24" width="9.28125" style="0" bestFit="1" customWidth="1"/>
    <col min="25" max="26" width="10.00390625" style="0" bestFit="1" customWidth="1"/>
    <col min="27" max="43" width="9.28125" style="0" bestFit="1" customWidth="1"/>
    <col min="44" max="44" width="11.00390625" style="0" bestFit="1" customWidth="1"/>
    <col min="45" max="45" width="10.00390625" style="0" bestFit="1" customWidth="1"/>
    <col min="46" max="47" width="9.28125" style="0" bestFit="1" customWidth="1"/>
    <col min="48" max="48" width="11.00390625" style="0" bestFit="1" customWidth="1"/>
    <col min="49" max="54" width="9.28125" style="0" bestFit="1" customWidth="1"/>
    <col min="55" max="55" width="11.00390625" style="0" bestFit="1" customWidth="1"/>
    <col min="56" max="77" width="9.28125" style="0" bestFit="1" customWidth="1"/>
    <col min="78" max="78" width="11.00390625" style="0" bestFit="1" customWidth="1"/>
    <col min="79" max="87" width="9.28125" style="0" bestFit="1" customWidth="1"/>
  </cols>
  <sheetData>
    <row r="1" spans="1:87" ht="15">
      <c r="A1" s="83" t="s">
        <v>751</v>
      </c>
      <c r="B1" s="83" t="s">
        <v>426</v>
      </c>
      <c r="C1" s="83" t="s">
        <v>427</v>
      </c>
      <c r="D1" s="83" t="s">
        <v>428</v>
      </c>
      <c r="E1" s="83" t="s">
        <v>429</v>
      </c>
      <c r="F1" s="83" t="s">
        <v>430</v>
      </c>
      <c r="G1" s="83" t="s">
        <v>431</v>
      </c>
      <c r="H1" s="83" t="s">
        <v>432</v>
      </c>
      <c r="I1" s="83" t="s">
        <v>433</v>
      </c>
      <c r="J1" s="83" t="s">
        <v>434</v>
      </c>
      <c r="K1" s="83" t="s">
        <v>435</v>
      </c>
      <c r="L1" s="83" t="s">
        <v>436</v>
      </c>
      <c r="M1" s="83" t="s">
        <v>437</v>
      </c>
      <c r="N1" s="83" t="s">
        <v>438</v>
      </c>
      <c r="O1" s="83" t="s">
        <v>439</v>
      </c>
      <c r="P1" s="83" t="s">
        <v>440</v>
      </c>
      <c r="Q1" s="83" t="s">
        <v>441</v>
      </c>
      <c r="R1" s="83" t="s">
        <v>442</v>
      </c>
      <c r="S1" s="83" t="s">
        <v>443</v>
      </c>
      <c r="T1" s="83" t="s">
        <v>444</v>
      </c>
      <c r="U1" s="83" t="s">
        <v>445</v>
      </c>
      <c r="V1" s="83" t="s">
        <v>446</v>
      </c>
      <c r="W1" s="83" t="s">
        <v>447</v>
      </c>
      <c r="X1" s="83" t="s">
        <v>448</v>
      </c>
      <c r="Y1" s="83" t="s">
        <v>449</v>
      </c>
      <c r="Z1" s="83" t="s">
        <v>450</v>
      </c>
      <c r="AA1" s="83" t="s">
        <v>451</v>
      </c>
      <c r="AB1" s="83" t="s">
        <v>452</v>
      </c>
      <c r="AC1" s="83" t="s">
        <v>453</v>
      </c>
      <c r="AD1" s="83" t="s">
        <v>454</v>
      </c>
      <c r="AE1" s="83" t="s">
        <v>455</v>
      </c>
      <c r="AF1" s="83" t="s">
        <v>456</v>
      </c>
      <c r="AG1" s="83" t="s">
        <v>457</v>
      </c>
      <c r="AH1" s="83" t="s">
        <v>458</v>
      </c>
      <c r="AI1" s="83" t="s">
        <v>459</v>
      </c>
      <c r="AJ1" s="83" t="s">
        <v>460</v>
      </c>
      <c r="AK1" s="83" t="s">
        <v>461</v>
      </c>
      <c r="AL1" s="83" t="s">
        <v>462</v>
      </c>
      <c r="AM1" s="83" t="s">
        <v>463</v>
      </c>
      <c r="AN1" s="83" t="s">
        <v>464</v>
      </c>
      <c r="AO1" s="83" t="s">
        <v>465</v>
      </c>
      <c r="AP1" s="83" t="s">
        <v>466</v>
      </c>
      <c r="AQ1" s="83" t="s">
        <v>467</v>
      </c>
      <c r="AR1" s="83" t="s">
        <v>468</v>
      </c>
      <c r="AS1" s="83" t="s">
        <v>469</v>
      </c>
      <c r="AT1" s="83" t="s">
        <v>470</v>
      </c>
      <c r="AU1" s="83" t="s">
        <v>471</v>
      </c>
      <c r="AV1" s="83" t="s">
        <v>472</v>
      </c>
      <c r="AW1" s="83" t="s">
        <v>473</v>
      </c>
      <c r="AX1" s="83" t="s">
        <v>474</v>
      </c>
      <c r="AY1" s="83" t="s">
        <v>475</v>
      </c>
      <c r="AZ1" s="83" t="s">
        <v>476</v>
      </c>
      <c r="BA1" s="83" t="s">
        <v>477</v>
      </c>
      <c r="BB1" s="83" t="s">
        <v>478</v>
      </c>
      <c r="BC1" s="83" t="s">
        <v>479</v>
      </c>
      <c r="BD1" s="83" t="s">
        <v>480</v>
      </c>
      <c r="BE1" s="83" t="s">
        <v>481</v>
      </c>
      <c r="BF1" s="83" t="s">
        <v>482</v>
      </c>
      <c r="BG1" s="83" t="s">
        <v>483</v>
      </c>
      <c r="BH1" s="83" t="s">
        <v>484</v>
      </c>
      <c r="BI1" s="83" t="s">
        <v>485</v>
      </c>
      <c r="BJ1" s="83" t="s">
        <v>486</v>
      </c>
      <c r="BK1" s="83" t="s">
        <v>487</v>
      </c>
      <c r="BL1" s="83" t="s">
        <v>488</v>
      </c>
      <c r="BM1" s="83" t="s">
        <v>489</v>
      </c>
      <c r="BN1" s="83" t="s">
        <v>490</v>
      </c>
      <c r="BO1" s="83" t="s">
        <v>491</v>
      </c>
      <c r="BP1" s="83" t="s">
        <v>492</v>
      </c>
      <c r="BQ1" s="83" t="s">
        <v>493</v>
      </c>
      <c r="BR1" s="83" t="s">
        <v>494</v>
      </c>
      <c r="BS1" s="83" t="s">
        <v>495</v>
      </c>
      <c r="BT1" s="83" t="s">
        <v>496</v>
      </c>
      <c r="BU1" s="83" t="s">
        <v>497</v>
      </c>
      <c r="BV1" s="83" t="s">
        <v>498</v>
      </c>
      <c r="BW1" s="83" t="s">
        <v>499</v>
      </c>
      <c r="BX1" s="83" t="s">
        <v>500</v>
      </c>
      <c r="BY1" s="83" t="s">
        <v>501</v>
      </c>
      <c r="BZ1" s="83" t="s">
        <v>502</v>
      </c>
      <c r="CA1" s="83" t="s">
        <v>503</v>
      </c>
      <c r="CB1" s="83" t="s">
        <v>504</v>
      </c>
      <c r="CC1" s="83" t="s">
        <v>505</v>
      </c>
      <c r="CD1" s="83" t="s">
        <v>506</v>
      </c>
      <c r="CE1" s="83" t="s">
        <v>507</v>
      </c>
      <c r="CF1" s="83" t="s">
        <v>508</v>
      </c>
      <c r="CG1" s="83" t="s">
        <v>509</v>
      </c>
      <c r="CH1" s="83" t="s">
        <v>510</v>
      </c>
      <c r="CI1" s="83" t="s">
        <v>511</v>
      </c>
    </row>
    <row r="2" spans="1:87" ht="15">
      <c r="A2" s="88" t="s">
        <v>754</v>
      </c>
      <c r="B2" s="89">
        <v>20003</v>
      </c>
      <c r="C2" s="89">
        <v>201512</v>
      </c>
      <c r="D2" s="88" t="s">
        <v>512</v>
      </c>
      <c r="E2" s="89">
        <v>7607041</v>
      </c>
      <c r="F2" s="89">
        <v>5664110</v>
      </c>
      <c r="G2" s="89">
        <v>1942931</v>
      </c>
      <c r="H2" s="89">
        <v>9222</v>
      </c>
      <c r="I2" s="89">
        <v>330022</v>
      </c>
      <c r="J2" s="89">
        <v>86032</v>
      </c>
      <c r="K2" s="89">
        <v>2196143</v>
      </c>
      <c r="L2" s="89">
        <v>-270375</v>
      </c>
      <c r="M2" s="89">
        <v>35718</v>
      </c>
      <c r="N2" s="89">
        <v>847867</v>
      </c>
      <c r="O2" s="89">
        <v>16917</v>
      </c>
      <c r="P2" s="89">
        <v>8476</v>
      </c>
      <c r="Q2" s="89">
        <v>185834</v>
      </c>
      <c r="R2" s="89">
        <v>61</v>
      </c>
      <c r="S2" s="89">
        <v>0</v>
      </c>
      <c r="T2" s="89">
        <v>902453</v>
      </c>
      <c r="U2" s="89">
        <v>217682</v>
      </c>
      <c r="V2" s="89">
        <v>684771</v>
      </c>
      <c r="W2" s="89">
        <v>249732</v>
      </c>
      <c r="X2" s="89">
        <v>0</v>
      </c>
      <c r="Y2" s="89">
        <v>9014835</v>
      </c>
      <c r="Z2" s="89">
        <v>250891988</v>
      </c>
      <c r="AA2" s="89">
        <v>0</v>
      </c>
      <c r="AB2" s="89">
        <v>7908944</v>
      </c>
      <c r="AC2" s="89">
        <v>0</v>
      </c>
      <c r="AD2" s="89">
        <v>218036</v>
      </c>
      <c r="AE2" s="89">
        <v>0</v>
      </c>
      <c r="AF2" s="89">
        <v>527192</v>
      </c>
      <c r="AG2" s="89">
        <v>0</v>
      </c>
      <c r="AH2" s="89">
        <v>2933</v>
      </c>
      <c r="AI2" s="89">
        <v>401573</v>
      </c>
      <c r="AJ2" s="89">
        <v>4073</v>
      </c>
      <c r="AK2" s="89">
        <v>397500</v>
      </c>
      <c r="AL2" s="89">
        <v>3238</v>
      </c>
      <c r="AM2" s="89">
        <v>1963</v>
      </c>
      <c r="AN2" s="89">
        <v>0</v>
      </c>
      <c r="AO2" s="89">
        <v>392637</v>
      </c>
      <c r="AP2" s="89">
        <v>335141</v>
      </c>
      <c r="AQ2" s="89">
        <v>26404</v>
      </c>
      <c r="AR2" s="89">
        <v>269974616</v>
      </c>
      <c r="AS2" s="89">
        <v>94064</v>
      </c>
      <c r="AT2" s="89">
        <v>0</v>
      </c>
      <c r="AU2" s="89">
        <v>0</v>
      </c>
      <c r="AV2" s="89">
        <v>249772162</v>
      </c>
      <c r="AW2" s="89">
        <v>4718669</v>
      </c>
      <c r="AX2" s="89">
        <v>0</v>
      </c>
      <c r="AY2" s="89">
        <v>0</v>
      </c>
      <c r="AZ2" s="89">
        <v>5375</v>
      </c>
      <c r="BA2" s="89">
        <v>3507062</v>
      </c>
      <c r="BB2" s="89">
        <v>3720</v>
      </c>
      <c r="BC2" s="89">
        <v>258101052</v>
      </c>
      <c r="BD2" s="89">
        <v>0</v>
      </c>
      <c r="BE2" s="89">
        <v>20755</v>
      </c>
      <c r="BF2" s="89">
        <v>0</v>
      </c>
      <c r="BG2" s="89">
        <v>0</v>
      </c>
      <c r="BH2" s="89">
        <v>71526</v>
      </c>
      <c r="BI2" s="89">
        <v>92281</v>
      </c>
      <c r="BJ2" s="89">
        <v>0</v>
      </c>
      <c r="BK2" s="89">
        <v>1306480</v>
      </c>
      <c r="BL2" s="89">
        <v>101841</v>
      </c>
      <c r="BM2" s="89">
        <v>36070</v>
      </c>
      <c r="BN2" s="89">
        <v>36070</v>
      </c>
      <c r="BO2" s="89">
        <v>0</v>
      </c>
      <c r="BP2" s="89">
        <v>0</v>
      </c>
      <c r="BQ2" s="89">
        <v>0</v>
      </c>
      <c r="BR2" s="89">
        <v>0</v>
      </c>
      <c r="BS2" s="89">
        <v>9652121</v>
      </c>
      <c r="BT2" s="89">
        <v>0</v>
      </c>
      <c r="BU2" s="89">
        <v>0</v>
      </c>
      <c r="BV2" s="89">
        <v>7594188</v>
      </c>
      <c r="BW2" s="89">
        <v>2057933</v>
      </c>
      <c r="BX2" s="89">
        <v>684771</v>
      </c>
      <c r="BY2" s="89">
        <v>11781283</v>
      </c>
      <c r="BZ2" s="89">
        <v>269974616</v>
      </c>
      <c r="CA2" s="89">
        <v>0</v>
      </c>
      <c r="CB2" s="89">
        <v>0</v>
      </c>
      <c r="CC2" s="89">
        <v>0</v>
      </c>
      <c r="CD2" s="89">
        <v>29436</v>
      </c>
      <c r="CE2" s="89">
        <v>29436</v>
      </c>
      <c r="CF2" s="89">
        <v>15486389</v>
      </c>
      <c r="CG2" s="89">
        <v>0</v>
      </c>
      <c r="CH2" s="89">
        <v>85695</v>
      </c>
      <c r="CI2" s="89">
        <v>15572084</v>
      </c>
    </row>
    <row r="3" spans="1:87" ht="15">
      <c r="A3" s="88" t="s">
        <v>756</v>
      </c>
      <c r="B3" s="89">
        <v>20007</v>
      </c>
      <c r="C3" s="89">
        <v>201512</v>
      </c>
      <c r="D3" s="88" t="s">
        <v>512</v>
      </c>
      <c r="E3" s="89">
        <v>3624079</v>
      </c>
      <c r="F3" s="89">
        <v>1899924</v>
      </c>
      <c r="G3" s="89">
        <v>1724155</v>
      </c>
      <c r="H3" s="89">
        <v>567</v>
      </c>
      <c r="I3" s="89">
        <v>169556</v>
      </c>
      <c r="J3" s="89">
        <v>387634</v>
      </c>
      <c r="K3" s="89">
        <v>1506643</v>
      </c>
      <c r="L3" s="89">
        <v>-330336</v>
      </c>
      <c r="M3" s="89">
        <v>17622</v>
      </c>
      <c r="N3" s="89">
        <v>215540</v>
      </c>
      <c r="O3" s="89">
        <v>3407</v>
      </c>
      <c r="P3" s="89">
        <v>5963</v>
      </c>
      <c r="Q3" s="89">
        <v>93682</v>
      </c>
      <c r="R3" s="89">
        <v>0</v>
      </c>
      <c r="S3" s="89">
        <v>0</v>
      </c>
      <c r="T3" s="89">
        <v>875338</v>
      </c>
      <c r="U3" s="89">
        <v>205713</v>
      </c>
      <c r="V3" s="89">
        <v>669625</v>
      </c>
      <c r="W3" s="89">
        <v>249034</v>
      </c>
      <c r="X3" s="89">
        <v>0</v>
      </c>
      <c r="Y3" s="89">
        <v>2713158</v>
      </c>
      <c r="Z3" s="89">
        <v>133016092</v>
      </c>
      <c r="AA3" s="89">
        <v>22193</v>
      </c>
      <c r="AB3" s="89">
        <v>11977900</v>
      </c>
      <c r="AC3" s="89">
        <v>0</v>
      </c>
      <c r="AD3" s="89">
        <v>55345</v>
      </c>
      <c r="AE3" s="89">
        <v>0</v>
      </c>
      <c r="AF3" s="89">
        <v>0</v>
      </c>
      <c r="AG3" s="89">
        <v>0</v>
      </c>
      <c r="AH3" s="89">
        <v>0</v>
      </c>
      <c r="AI3" s="89">
        <v>98414</v>
      </c>
      <c r="AJ3" s="89">
        <v>0</v>
      </c>
      <c r="AK3" s="89">
        <v>98414</v>
      </c>
      <c r="AL3" s="89">
        <v>5440</v>
      </c>
      <c r="AM3" s="89">
        <v>0</v>
      </c>
      <c r="AN3" s="89">
        <v>1408</v>
      </c>
      <c r="AO3" s="89">
        <v>61507</v>
      </c>
      <c r="AP3" s="89">
        <v>222844</v>
      </c>
      <c r="AQ3" s="89">
        <v>18698</v>
      </c>
      <c r="AR3" s="89">
        <v>148442033</v>
      </c>
      <c r="AS3" s="89">
        <v>0</v>
      </c>
      <c r="AT3" s="89">
        <v>0</v>
      </c>
      <c r="AU3" s="89">
        <v>0</v>
      </c>
      <c r="AV3" s="89">
        <v>130342495</v>
      </c>
      <c r="AW3" s="89">
        <v>4000000</v>
      </c>
      <c r="AX3" s="89">
        <v>0</v>
      </c>
      <c r="AY3" s="89">
        <v>4342</v>
      </c>
      <c r="AZ3" s="89">
        <v>0</v>
      </c>
      <c r="BA3" s="89">
        <v>1585223</v>
      </c>
      <c r="BB3" s="89">
        <v>2141</v>
      </c>
      <c r="BC3" s="89">
        <v>135934201</v>
      </c>
      <c r="BD3" s="89">
        <v>0</v>
      </c>
      <c r="BE3" s="89">
        <v>4579</v>
      </c>
      <c r="BF3" s="89">
        <v>0</v>
      </c>
      <c r="BG3" s="89">
        <v>0</v>
      </c>
      <c r="BH3" s="89">
        <v>0</v>
      </c>
      <c r="BI3" s="89">
        <v>4579</v>
      </c>
      <c r="BJ3" s="89">
        <v>0</v>
      </c>
      <c r="BK3" s="89">
        <v>569964</v>
      </c>
      <c r="BL3" s="89">
        <v>0</v>
      </c>
      <c r="BM3" s="89">
        <v>43087</v>
      </c>
      <c r="BN3" s="89">
        <v>43087</v>
      </c>
      <c r="BO3" s="89">
        <v>0</v>
      </c>
      <c r="BP3" s="89">
        <v>0</v>
      </c>
      <c r="BQ3" s="89">
        <v>0</v>
      </c>
      <c r="BR3" s="89">
        <v>0</v>
      </c>
      <c r="BS3" s="89">
        <v>3637913</v>
      </c>
      <c r="BT3" s="89">
        <v>2337913</v>
      </c>
      <c r="BU3" s="89">
        <v>0</v>
      </c>
      <c r="BV3" s="89">
        <v>0</v>
      </c>
      <c r="BW3" s="89">
        <v>1300000</v>
      </c>
      <c r="BX3" s="89">
        <v>8252289</v>
      </c>
      <c r="BY3" s="89">
        <v>12503253</v>
      </c>
      <c r="BZ3" s="89">
        <v>148442033</v>
      </c>
      <c r="CA3" s="89">
        <v>891</v>
      </c>
      <c r="CB3" s="89">
        <v>0</v>
      </c>
      <c r="CC3" s="89">
        <v>0</v>
      </c>
      <c r="CD3" s="89">
        <v>15230</v>
      </c>
      <c r="CE3" s="89">
        <v>16121</v>
      </c>
      <c r="CF3" s="89">
        <v>0</v>
      </c>
      <c r="CG3" s="89">
        <v>0</v>
      </c>
      <c r="CH3" s="89">
        <v>0</v>
      </c>
      <c r="CI3" s="89">
        <v>0</v>
      </c>
    </row>
    <row r="4" spans="1:87" ht="15">
      <c r="A4" s="88" t="s">
        <v>757</v>
      </c>
      <c r="B4" s="89">
        <v>20008</v>
      </c>
      <c r="C4" s="89">
        <v>201512</v>
      </c>
      <c r="D4" s="88" t="s">
        <v>512</v>
      </c>
      <c r="E4" s="89">
        <v>533626</v>
      </c>
      <c r="F4" s="89">
        <v>379171</v>
      </c>
      <c r="G4" s="89">
        <v>154455</v>
      </c>
      <c r="H4" s="89">
        <v>24548</v>
      </c>
      <c r="I4" s="89">
        <v>4924</v>
      </c>
      <c r="J4" s="89">
        <v>21589</v>
      </c>
      <c r="K4" s="89">
        <v>162339</v>
      </c>
      <c r="L4" s="89">
        <v>3846</v>
      </c>
      <c r="M4" s="89">
        <v>0</v>
      </c>
      <c r="N4" s="89">
        <v>31215</v>
      </c>
      <c r="O4" s="89">
        <v>208</v>
      </c>
      <c r="P4" s="89">
        <v>0</v>
      </c>
      <c r="Q4" s="89">
        <v>11179</v>
      </c>
      <c r="R4" s="89">
        <v>0</v>
      </c>
      <c r="S4" s="89">
        <v>0</v>
      </c>
      <c r="T4" s="89">
        <v>123583</v>
      </c>
      <c r="U4" s="89">
        <v>29086</v>
      </c>
      <c r="V4" s="89">
        <v>94497</v>
      </c>
      <c r="W4" s="89">
        <v>249994</v>
      </c>
      <c r="X4" s="89">
        <v>0</v>
      </c>
      <c r="Y4" s="89">
        <v>559146</v>
      </c>
      <c r="Z4" s="89">
        <v>17410438</v>
      </c>
      <c r="AA4" s="89">
        <v>2510</v>
      </c>
      <c r="AB4" s="89">
        <v>1059061</v>
      </c>
      <c r="AC4" s="89">
        <v>0</v>
      </c>
      <c r="AD4" s="89">
        <v>1014531</v>
      </c>
      <c r="AE4" s="89">
        <v>0</v>
      </c>
      <c r="AF4" s="89">
        <v>0</v>
      </c>
      <c r="AG4" s="89">
        <v>0</v>
      </c>
      <c r="AH4" s="89">
        <v>0</v>
      </c>
      <c r="AI4" s="89">
        <v>0</v>
      </c>
      <c r="AJ4" s="89">
        <v>0</v>
      </c>
      <c r="AK4" s="89">
        <v>0</v>
      </c>
      <c r="AL4" s="89">
        <v>640</v>
      </c>
      <c r="AM4" s="89">
        <v>3412</v>
      </c>
      <c r="AN4" s="89">
        <v>6739</v>
      </c>
      <c r="AO4" s="89">
        <v>0</v>
      </c>
      <c r="AP4" s="89">
        <v>11445</v>
      </c>
      <c r="AQ4" s="89">
        <v>410</v>
      </c>
      <c r="AR4" s="89">
        <v>20318326</v>
      </c>
      <c r="AS4" s="89">
        <v>0</v>
      </c>
      <c r="AT4" s="89">
        <v>0</v>
      </c>
      <c r="AU4" s="89">
        <v>0</v>
      </c>
      <c r="AV4" s="89">
        <v>16693111</v>
      </c>
      <c r="AW4" s="89">
        <v>0</v>
      </c>
      <c r="AX4" s="89">
        <v>0</v>
      </c>
      <c r="AY4" s="89">
        <v>0</v>
      </c>
      <c r="AZ4" s="89">
        <v>0</v>
      </c>
      <c r="BA4" s="89">
        <v>257341</v>
      </c>
      <c r="BB4" s="89">
        <v>35</v>
      </c>
      <c r="BC4" s="89">
        <v>16950487</v>
      </c>
      <c r="BD4" s="89">
        <v>0</v>
      </c>
      <c r="BE4" s="89">
        <v>17</v>
      </c>
      <c r="BF4" s="89">
        <v>0</v>
      </c>
      <c r="BG4" s="89">
        <v>0</v>
      </c>
      <c r="BH4" s="89">
        <v>0</v>
      </c>
      <c r="BI4" s="89">
        <v>17</v>
      </c>
      <c r="BJ4" s="89">
        <v>0</v>
      </c>
      <c r="BK4" s="89">
        <v>70000</v>
      </c>
      <c r="BL4" s="89">
        <v>0</v>
      </c>
      <c r="BM4" s="89">
        <v>0</v>
      </c>
      <c r="BN4" s="89">
        <v>0</v>
      </c>
      <c r="BO4" s="89">
        <v>0</v>
      </c>
      <c r="BP4" s="89">
        <v>0</v>
      </c>
      <c r="BQ4" s="89">
        <v>0</v>
      </c>
      <c r="BR4" s="89">
        <v>0</v>
      </c>
      <c r="BS4" s="89">
        <v>3203325</v>
      </c>
      <c r="BT4" s="89">
        <v>3203325</v>
      </c>
      <c r="BU4" s="89">
        <v>0</v>
      </c>
      <c r="BV4" s="89">
        <v>0</v>
      </c>
      <c r="BW4" s="89">
        <v>0</v>
      </c>
      <c r="BX4" s="89">
        <v>94497</v>
      </c>
      <c r="BY4" s="89">
        <v>3367822</v>
      </c>
      <c r="BZ4" s="89">
        <v>20318326</v>
      </c>
      <c r="CA4" s="89">
        <v>18</v>
      </c>
      <c r="CB4" s="89">
        <v>0</v>
      </c>
      <c r="CC4" s="89">
        <v>0</v>
      </c>
      <c r="CD4" s="89">
        <v>1970</v>
      </c>
      <c r="CE4" s="89">
        <v>1988</v>
      </c>
      <c r="CF4" s="89">
        <v>2657033</v>
      </c>
      <c r="CG4" s="89">
        <v>0</v>
      </c>
      <c r="CH4" s="89">
        <v>0</v>
      </c>
      <c r="CI4" s="89">
        <v>2657033</v>
      </c>
    </row>
    <row r="5" spans="1:87" ht="15">
      <c r="A5" s="88" t="s">
        <v>513</v>
      </c>
      <c r="B5" s="89">
        <v>20009</v>
      </c>
      <c r="C5" s="89">
        <v>201512</v>
      </c>
      <c r="D5" s="88" t="s">
        <v>512</v>
      </c>
      <c r="E5" s="89">
        <v>10693374</v>
      </c>
      <c r="F5" s="89">
        <v>7902334</v>
      </c>
      <c r="G5" s="89">
        <v>2791040</v>
      </c>
      <c r="H5" s="89">
        <v>0</v>
      </c>
      <c r="I5" s="89">
        <v>336278</v>
      </c>
      <c r="J5" s="89">
        <v>992118</v>
      </c>
      <c r="K5" s="89">
        <v>2135200</v>
      </c>
      <c r="L5" s="89">
        <v>124376</v>
      </c>
      <c r="M5" s="89">
        <v>7630</v>
      </c>
      <c r="N5" s="89">
        <v>241341</v>
      </c>
      <c r="O5" s="89">
        <v>1</v>
      </c>
      <c r="P5" s="89">
        <v>0</v>
      </c>
      <c r="Q5" s="89">
        <v>113720</v>
      </c>
      <c r="R5" s="89">
        <v>1496</v>
      </c>
      <c r="S5" s="89">
        <v>0</v>
      </c>
      <c r="T5" s="89">
        <v>1913640</v>
      </c>
      <c r="U5" s="89">
        <v>449414</v>
      </c>
      <c r="V5" s="89">
        <v>1464226</v>
      </c>
      <c r="W5" s="89">
        <v>608975</v>
      </c>
      <c r="X5" s="89">
        <v>0</v>
      </c>
      <c r="Y5" s="89">
        <v>50916437</v>
      </c>
      <c r="Z5" s="89">
        <v>385583290</v>
      </c>
      <c r="AA5" s="89">
        <v>0</v>
      </c>
      <c r="AB5" s="89">
        <v>0</v>
      </c>
      <c r="AC5" s="89">
        <v>0</v>
      </c>
      <c r="AD5" s="89">
        <v>0</v>
      </c>
      <c r="AE5" s="89">
        <v>14645</v>
      </c>
      <c r="AF5" s="89">
        <v>0</v>
      </c>
      <c r="AG5" s="89">
        <v>0</v>
      </c>
      <c r="AH5" s="89">
        <v>0</v>
      </c>
      <c r="AI5" s="89">
        <v>0</v>
      </c>
      <c r="AJ5" s="89">
        <v>0</v>
      </c>
      <c r="AK5" s="89">
        <v>0</v>
      </c>
      <c r="AL5" s="89">
        <v>42</v>
      </c>
      <c r="AM5" s="89">
        <v>0</v>
      </c>
      <c r="AN5" s="89">
        <v>102</v>
      </c>
      <c r="AO5" s="89">
        <v>33888</v>
      </c>
      <c r="AP5" s="89">
        <v>704985</v>
      </c>
      <c r="AQ5" s="89">
        <v>4332</v>
      </c>
      <c r="AR5" s="89">
        <v>437866696</v>
      </c>
      <c r="AS5" s="89">
        <v>24608112</v>
      </c>
      <c r="AT5" s="89">
        <v>0</v>
      </c>
      <c r="AU5" s="89">
        <v>0</v>
      </c>
      <c r="AV5" s="89">
        <v>389567763</v>
      </c>
      <c r="AW5" s="89">
        <v>0</v>
      </c>
      <c r="AX5" s="89">
        <v>0</v>
      </c>
      <c r="AY5" s="89">
        <v>28529</v>
      </c>
      <c r="AZ5" s="89">
        <v>0</v>
      </c>
      <c r="BA5" s="89">
        <v>3341272</v>
      </c>
      <c r="BB5" s="89">
        <v>19752</v>
      </c>
      <c r="BC5" s="89">
        <v>417565428</v>
      </c>
      <c r="BD5" s="89">
        <v>0</v>
      </c>
      <c r="BE5" s="89">
        <v>0</v>
      </c>
      <c r="BF5" s="89">
        <v>0</v>
      </c>
      <c r="BG5" s="89">
        <v>0</v>
      </c>
      <c r="BH5" s="89">
        <v>0</v>
      </c>
      <c r="BI5" s="89">
        <v>0</v>
      </c>
      <c r="BJ5" s="89">
        <v>0</v>
      </c>
      <c r="BK5" s="89">
        <v>1717250</v>
      </c>
      <c r="BL5" s="89">
        <v>0</v>
      </c>
      <c r="BM5" s="89">
        <v>0</v>
      </c>
      <c r="BN5" s="89">
        <v>0</v>
      </c>
      <c r="BO5" s="89">
        <v>0</v>
      </c>
      <c r="BP5" s="89">
        <v>0</v>
      </c>
      <c r="BQ5" s="89">
        <v>0</v>
      </c>
      <c r="BR5" s="89">
        <v>0</v>
      </c>
      <c r="BS5" s="89">
        <v>14784</v>
      </c>
      <c r="BT5" s="89">
        <v>14784</v>
      </c>
      <c r="BU5" s="89">
        <v>0</v>
      </c>
      <c r="BV5" s="89">
        <v>0</v>
      </c>
      <c r="BW5" s="89">
        <v>0</v>
      </c>
      <c r="BX5" s="89">
        <v>18569234</v>
      </c>
      <c r="BY5" s="89">
        <v>20301268</v>
      </c>
      <c r="BZ5" s="89">
        <v>437866696</v>
      </c>
      <c r="CA5" s="89">
        <v>0</v>
      </c>
      <c r="CB5" s="89">
        <v>0</v>
      </c>
      <c r="CC5" s="89">
        <v>0</v>
      </c>
      <c r="CD5" s="89">
        <v>74644</v>
      </c>
      <c r="CE5" s="89">
        <v>74644</v>
      </c>
      <c r="CF5" s="89">
        <v>0</v>
      </c>
      <c r="CG5" s="89">
        <v>0</v>
      </c>
      <c r="CH5" s="89">
        <v>0</v>
      </c>
      <c r="CI5" s="89">
        <v>0</v>
      </c>
    </row>
    <row r="6" spans="1:87" ht="15">
      <c r="A6" s="88" t="s">
        <v>752</v>
      </c>
      <c r="B6" s="89">
        <v>20001</v>
      </c>
      <c r="C6" s="89">
        <v>201512</v>
      </c>
      <c r="D6" s="88" t="s">
        <v>512</v>
      </c>
      <c r="E6" s="89">
        <v>25577311</v>
      </c>
      <c r="F6" s="89">
        <v>20560756</v>
      </c>
      <c r="G6" s="89">
        <v>5016555</v>
      </c>
      <c r="H6" s="89">
        <v>99728</v>
      </c>
      <c r="I6" s="89">
        <v>977264</v>
      </c>
      <c r="J6" s="89">
        <v>175549</v>
      </c>
      <c r="K6" s="89">
        <v>5917998</v>
      </c>
      <c r="L6" s="89">
        <v>-234612</v>
      </c>
      <c r="M6" s="89">
        <v>5271</v>
      </c>
      <c r="N6" s="89">
        <v>2267599</v>
      </c>
      <c r="O6" s="89">
        <v>2134022</v>
      </c>
      <c r="P6" s="89">
        <v>121804</v>
      </c>
      <c r="Q6" s="89">
        <v>586080</v>
      </c>
      <c r="R6" s="89">
        <v>3165239</v>
      </c>
      <c r="S6" s="89">
        <v>0</v>
      </c>
      <c r="T6" s="89">
        <v>3744391</v>
      </c>
      <c r="U6" s="89">
        <v>546881</v>
      </c>
      <c r="V6" s="89">
        <v>3197510</v>
      </c>
      <c r="W6" s="89">
        <v>350892</v>
      </c>
      <c r="X6" s="89">
        <v>0</v>
      </c>
      <c r="Y6" s="89">
        <v>624478594</v>
      </c>
      <c r="Z6" s="89">
        <v>549853482</v>
      </c>
      <c r="AA6" s="89">
        <v>262919</v>
      </c>
      <c r="AB6" s="89">
        <v>56052558</v>
      </c>
      <c r="AC6" s="89">
        <v>0</v>
      </c>
      <c r="AD6" s="89">
        <v>3733063</v>
      </c>
      <c r="AE6" s="89">
        <v>122173</v>
      </c>
      <c r="AF6" s="89">
        <v>35594422</v>
      </c>
      <c r="AG6" s="89">
        <v>0</v>
      </c>
      <c r="AH6" s="89">
        <v>217161</v>
      </c>
      <c r="AI6" s="89">
        <v>15857</v>
      </c>
      <c r="AJ6" s="89">
        <v>0</v>
      </c>
      <c r="AK6" s="89">
        <v>15857</v>
      </c>
      <c r="AL6" s="89">
        <v>203736</v>
      </c>
      <c r="AM6" s="89">
        <v>0</v>
      </c>
      <c r="AN6" s="89">
        <v>103218</v>
      </c>
      <c r="AO6" s="89">
        <v>395711</v>
      </c>
      <c r="AP6" s="89">
        <v>10883721</v>
      </c>
      <c r="AQ6" s="89">
        <v>190681</v>
      </c>
      <c r="AR6" s="89">
        <v>1282458188</v>
      </c>
      <c r="AS6" s="89">
        <v>17724239</v>
      </c>
      <c r="AT6" s="89">
        <v>0</v>
      </c>
      <c r="AU6" s="89">
        <v>0</v>
      </c>
      <c r="AV6" s="89">
        <v>1169616073</v>
      </c>
      <c r="AW6" s="89">
        <v>3794522</v>
      </c>
      <c r="AX6" s="89">
        <v>426531</v>
      </c>
      <c r="AY6" s="89">
        <v>15883</v>
      </c>
      <c r="AZ6" s="89">
        <v>0</v>
      </c>
      <c r="BA6" s="89">
        <v>14123919</v>
      </c>
      <c r="BB6" s="89">
        <v>0</v>
      </c>
      <c r="BC6" s="89">
        <v>1205701167</v>
      </c>
      <c r="BD6" s="89">
        <v>168655</v>
      </c>
      <c r="BE6" s="89">
        <v>70019</v>
      </c>
      <c r="BF6" s="89">
        <v>63168</v>
      </c>
      <c r="BG6" s="89">
        <v>0</v>
      </c>
      <c r="BH6" s="89">
        <v>87690</v>
      </c>
      <c r="BI6" s="89">
        <v>389532</v>
      </c>
      <c r="BJ6" s="89">
        <v>10907230</v>
      </c>
      <c r="BK6" s="89">
        <v>1182216</v>
      </c>
      <c r="BL6" s="89">
        <v>0</v>
      </c>
      <c r="BM6" s="89">
        <v>1161</v>
      </c>
      <c r="BN6" s="89">
        <v>1161</v>
      </c>
      <c r="BO6" s="89">
        <v>0</v>
      </c>
      <c r="BP6" s="89">
        <v>0</v>
      </c>
      <c r="BQ6" s="89">
        <v>0</v>
      </c>
      <c r="BR6" s="89">
        <v>0</v>
      </c>
      <c r="BS6" s="89">
        <v>36849518</v>
      </c>
      <c r="BT6" s="89">
        <v>6288350</v>
      </c>
      <c r="BU6" s="89">
        <v>0</v>
      </c>
      <c r="BV6" s="89">
        <v>26787228</v>
      </c>
      <c r="BW6" s="89">
        <v>3773940</v>
      </c>
      <c r="BX6" s="89">
        <v>27427364</v>
      </c>
      <c r="BY6" s="89">
        <v>65460259</v>
      </c>
      <c r="BZ6" s="89">
        <v>1282458188</v>
      </c>
      <c r="CA6" s="89">
        <v>0</v>
      </c>
      <c r="CB6" s="89">
        <v>0</v>
      </c>
      <c r="CC6" s="89">
        <v>0</v>
      </c>
      <c r="CD6" s="89">
        <v>0</v>
      </c>
      <c r="CE6" s="89">
        <v>0</v>
      </c>
      <c r="CF6" s="89">
        <v>480</v>
      </c>
      <c r="CG6" s="89">
        <v>0</v>
      </c>
      <c r="CH6" s="89">
        <v>1196942</v>
      </c>
      <c r="CI6" s="89">
        <v>1197422</v>
      </c>
    </row>
    <row r="7" spans="1:87" ht="15">
      <c r="A7" s="88" t="s">
        <v>753</v>
      </c>
      <c r="B7" s="89">
        <v>20002</v>
      </c>
      <c r="C7" s="89">
        <v>201512</v>
      </c>
      <c r="D7" s="88" t="s">
        <v>512</v>
      </c>
      <c r="E7" s="89">
        <v>21884194</v>
      </c>
      <c r="F7" s="89">
        <v>14820585</v>
      </c>
      <c r="G7" s="89">
        <v>7063609</v>
      </c>
      <c r="H7" s="89">
        <v>0</v>
      </c>
      <c r="I7" s="89">
        <v>648872</v>
      </c>
      <c r="J7" s="89">
        <v>1157706</v>
      </c>
      <c r="K7" s="89">
        <v>6554775</v>
      </c>
      <c r="L7" s="89">
        <v>-440592</v>
      </c>
      <c r="M7" s="89">
        <v>38300</v>
      </c>
      <c r="N7" s="89">
        <v>677808</v>
      </c>
      <c r="O7" s="89">
        <v>750</v>
      </c>
      <c r="P7" s="89">
        <v>0</v>
      </c>
      <c r="Q7" s="89">
        <v>431494</v>
      </c>
      <c r="R7" s="89">
        <v>28275</v>
      </c>
      <c r="S7" s="89">
        <v>0</v>
      </c>
      <c r="T7" s="89">
        <v>5070706</v>
      </c>
      <c r="U7" s="89">
        <v>1188092</v>
      </c>
      <c r="V7" s="89">
        <v>3882614</v>
      </c>
      <c r="W7" s="89">
        <v>206694</v>
      </c>
      <c r="X7" s="89">
        <v>0</v>
      </c>
      <c r="Y7" s="89">
        <v>28433976</v>
      </c>
      <c r="Z7" s="89">
        <v>744382744</v>
      </c>
      <c r="AA7" s="89">
        <v>748584</v>
      </c>
      <c r="AB7" s="89">
        <v>30210452</v>
      </c>
      <c r="AC7" s="89">
        <v>29596500</v>
      </c>
      <c r="AD7" s="89">
        <v>0</v>
      </c>
      <c r="AE7" s="89">
        <v>17968</v>
      </c>
      <c r="AF7" s="89">
        <v>129280</v>
      </c>
      <c r="AG7" s="89">
        <v>0</v>
      </c>
      <c r="AH7" s="89">
        <v>0</v>
      </c>
      <c r="AI7" s="89">
        <v>0</v>
      </c>
      <c r="AJ7" s="89">
        <v>0</v>
      </c>
      <c r="AK7" s="89">
        <v>0</v>
      </c>
      <c r="AL7" s="89">
        <v>5092</v>
      </c>
      <c r="AM7" s="89">
        <v>0</v>
      </c>
      <c r="AN7" s="89">
        <v>0</v>
      </c>
      <c r="AO7" s="89">
        <v>161218</v>
      </c>
      <c r="AP7" s="89">
        <v>2693229</v>
      </c>
      <c r="AQ7" s="89">
        <v>7732</v>
      </c>
      <c r="AR7" s="89">
        <v>836593469</v>
      </c>
      <c r="AS7" s="89">
        <v>16610927</v>
      </c>
      <c r="AT7" s="89">
        <v>0</v>
      </c>
      <c r="AU7" s="89">
        <v>0</v>
      </c>
      <c r="AV7" s="89">
        <v>745222683</v>
      </c>
      <c r="AW7" s="89">
        <v>17721268</v>
      </c>
      <c r="AX7" s="89">
        <v>0</v>
      </c>
      <c r="AY7" s="89">
        <v>24175</v>
      </c>
      <c r="AZ7" s="89">
        <v>0</v>
      </c>
      <c r="BA7" s="89">
        <v>8109617</v>
      </c>
      <c r="BB7" s="89">
        <v>0</v>
      </c>
      <c r="BC7" s="89">
        <v>787688670</v>
      </c>
      <c r="BD7" s="89">
        <v>0</v>
      </c>
      <c r="BE7" s="89">
        <v>78720</v>
      </c>
      <c r="BF7" s="89">
        <v>49000</v>
      </c>
      <c r="BG7" s="89">
        <v>0</v>
      </c>
      <c r="BH7" s="89">
        <v>0</v>
      </c>
      <c r="BI7" s="89">
        <v>127720</v>
      </c>
      <c r="BJ7" s="89">
        <v>0</v>
      </c>
      <c r="BK7" s="89">
        <v>630000</v>
      </c>
      <c r="BL7" s="89">
        <v>0</v>
      </c>
      <c r="BM7" s="89">
        <v>30846</v>
      </c>
      <c r="BN7" s="89">
        <v>30846</v>
      </c>
      <c r="BO7" s="89">
        <v>0</v>
      </c>
      <c r="BP7" s="89">
        <v>0</v>
      </c>
      <c r="BQ7" s="89">
        <v>0</v>
      </c>
      <c r="BR7" s="89">
        <v>0</v>
      </c>
      <c r="BS7" s="89">
        <v>48116233</v>
      </c>
      <c r="BT7" s="89">
        <v>0</v>
      </c>
      <c r="BU7" s="89">
        <v>0</v>
      </c>
      <c r="BV7" s="89">
        <v>42613532</v>
      </c>
      <c r="BW7" s="89">
        <v>5502701</v>
      </c>
      <c r="BX7" s="89">
        <v>0</v>
      </c>
      <c r="BY7" s="89">
        <v>48777079</v>
      </c>
      <c r="BZ7" s="89">
        <v>836593469</v>
      </c>
      <c r="CA7" s="89">
        <v>0</v>
      </c>
      <c r="CB7" s="89">
        <v>0</v>
      </c>
      <c r="CC7" s="89">
        <v>0</v>
      </c>
      <c r="CD7" s="89">
        <v>1259</v>
      </c>
      <c r="CE7" s="89">
        <v>1259</v>
      </c>
      <c r="CF7" s="89">
        <v>22327</v>
      </c>
      <c r="CG7" s="89">
        <v>0</v>
      </c>
      <c r="CH7" s="89">
        <v>65392</v>
      </c>
      <c r="CI7" s="89">
        <v>87719</v>
      </c>
    </row>
    <row r="8" spans="1:87" ht="15">
      <c r="A8" s="88" t="s">
        <v>755</v>
      </c>
      <c r="B8" s="89">
        <v>20004</v>
      </c>
      <c r="C8" s="89">
        <v>201512</v>
      </c>
      <c r="D8" s="88" t="s">
        <v>512</v>
      </c>
      <c r="E8" s="89">
        <v>17019062</v>
      </c>
      <c r="F8" s="89">
        <v>12025420</v>
      </c>
      <c r="G8" s="89">
        <v>4993642</v>
      </c>
      <c r="H8" s="89">
        <v>0</v>
      </c>
      <c r="I8" s="89">
        <v>719195</v>
      </c>
      <c r="J8" s="89">
        <v>2774060</v>
      </c>
      <c r="K8" s="89">
        <v>2938777</v>
      </c>
      <c r="L8" s="89">
        <v>15336</v>
      </c>
      <c r="M8" s="89">
        <v>240</v>
      </c>
      <c r="N8" s="89">
        <v>546766</v>
      </c>
      <c r="O8" s="89">
        <v>137</v>
      </c>
      <c r="P8" s="89">
        <v>720</v>
      </c>
      <c r="Q8" s="89">
        <v>446026</v>
      </c>
      <c r="R8" s="89">
        <v>0</v>
      </c>
      <c r="S8" s="89">
        <v>0</v>
      </c>
      <c r="T8" s="89">
        <v>1960704</v>
      </c>
      <c r="U8" s="89">
        <v>460716</v>
      </c>
      <c r="V8" s="89">
        <v>1499988</v>
      </c>
      <c r="W8" s="89">
        <v>0</v>
      </c>
      <c r="X8" s="89">
        <v>0</v>
      </c>
      <c r="Y8" s="89">
        <v>15849888</v>
      </c>
      <c r="Z8" s="89">
        <v>570442767</v>
      </c>
      <c r="AA8" s="89">
        <v>45111</v>
      </c>
      <c r="AB8" s="89">
        <v>62843342</v>
      </c>
      <c r="AC8" s="89">
        <v>0</v>
      </c>
      <c r="AD8" s="89">
        <v>0</v>
      </c>
      <c r="AE8" s="89">
        <v>0</v>
      </c>
      <c r="AF8" s="89">
        <v>0</v>
      </c>
      <c r="AG8" s="89">
        <v>0</v>
      </c>
      <c r="AH8" s="89">
        <v>0</v>
      </c>
      <c r="AI8" s="89">
        <v>0</v>
      </c>
      <c r="AJ8" s="89">
        <v>0</v>
      </c>
      <c r="AK8" s="89">
        <v>0</v>
      </c>
      <c r="AL8" s="89">
        <v>0</v>
      </c>
      <c r="AM8" s="89">
        <v>0</v>
      </c>
      <c r="AN8" s="89">
        <v>1929</v>
      </c>
      <c r="AO8" s="89">
        <v>24570</v>
      </c>
      <c r="AP8" s="89">
        <v>2302427</v>
      </c>
      <c r="AQ8" s="89">
        <v>6944</v>
      </c>
      <c r="AR8" s="89">
        <v>651516979</v>
      </c>
      <c r="AS8" s="89">
        <v>606415306</v>
      </c>
      <c r="AT8" s="89">
        <v>0</v>
      </c>
      <c r="AU8" s="89">
        <v>0</v>
      </c>
      <c r="AV8" s="89">
        <v>18368025</v>
      </c>
      <c r="AW8" s="89">
        <v>0</v>
      </c>
      <c r="AX8" s="89">
        <v>0</v>
      </c>
      <c r="AY8" s="89">
        <v>26143</v>
      </c>
      <c r="AZ8" s="89">
        <v>0</v>
      </c>
      <c r="BA8" s="89">
        <v>6088894</v>
      </c>
      <c r="BB8" s="89">
        <v>0</v>
      </c>
      <c r="BC8" s="89">
        <v>630898368</v>
      </c>
      <c r="BD8" s="89">
        <v>6034</v>
      </c>
      <c r="BE8" s="89">
        <v>0</v>
      </c>
      <c r="BF8" s="89">
        <v>0</v>
      </c>
      <c r="BG8" s="89">
        <v>0</v>
      </c>
      <c r="BH8" s="89">
        <v>0</v>
      </c>
      <c r="BI8" s="89">
        <v>6034</v>
      </c>
      <c r="BJ8" s="89">
        <v>2000000</v>
      </c>
      <c r="BK8" s="89">
        <v>848044</v>
      </c>
      <c r="BL8" s="89">
        <v>0</v>
      </c>
      <c r="BM8" s="89">
        <v>0</v>
      </c>
      <c r="BN8" s="89">
        <v>0</v>
      </c>
      <c r="BO8" s="89">
        <v>0</v>
      </c>
      <c r="BP8" s="89">
        <v>0</v>
      </c>
      <c r="BQ8" s="89">
        <v>0</v>
      </c>
      <c r="BR8" s="89">
        <v>0</v>
      </c>
      <c r="BS8" s="89">
        <v>1646001</v>
      </c>
      <c r="BT8" s="89">
        <v>0</v>
      </c>
      <c r="BU8" s="89">
        <v>0</v>
      </c>
      <c r="BV8" s="89">
        <v>1646001</v>
      </c>
      <c r="BW8" s="89">
        <v>0</v>
      </c>
      <c r="BX8" s="89">
        <v>16118531</v>
      </c>
      <c r="BY8" s="89">
        <v>18612576</v>
      </c>
      <c r="BZ8" s="89">
        <v>651516979</v>
      </c>
      <c r="CA8" s="89">
        <v>39</v>
      </c>
      <c r="CB8" s="89">
        <v>0</v>
      </c>
      <c r="CC8" s="89">
        <v>0</v>
      </c>
      <c r="CD8" s="89">
        <v>0</v>
      </c>
      <c r="CE8" s="89">
        <v>39</v>
      </c>
      <c r="CF8" s="89">
        <v>0</v>
      </c>
      <c r="CG8" s="89">
        <v>0</v>
      </c>
      <c r="CH8" s="89">
        <v>8148</v>
      </c>
      <c r="CI8" s="89">
        <v>8148</v>
      </c>
    </row>
    <row r="9" spans="1:87" ht="15">
      <c r="A9" s="79"/>
      <c r="B9" s="80"/>
      <c r="C9" s="80"/>
      <c r="D9" s="79"/>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row>
  </sheetData>
  <sheetProtection/>
  <printOptions/>
  <pageMargins left="0.7" right="0.7" top="0.75" bottom="0.75" header="0.3" footer="0.3"/>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sheetPr>
    <tabColor theme="2"/>
  </sheetPr>
  <dimension ref="A1:CK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22.4218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84" t="s">
        <v>751</v>
      </c>
      <c r="B1" s="84" t="s">
        <v>426</v>
      </c>
      <c r="C1" s="84" t="s">
        <v>427</v>
      </c>
      <c r="D1" s="84" t="s">
        <v>428</v>
      </c>
      <c r="E1" s="84" t="s">
        <v>638</v>
      </c>
      <c r="F1" s="84" t="s">
        <v>639</v>
      </c>
      <c r="G1" s="84" t="s">
        <v>640</v>
      </c>
      <c r="H1" s="84" t="s">
        <v>641</v>
      </c>
      <c r="I1" s="84" t="s">
        <v>642</v>
      </c>
      <c r="J1" s="84" t="s">
        <v>643</v>
      </c>
      <c r="K1" s="84" t="s">
        <v>644</v>
      </c>
      <c r="L1" s="84" t="s">
        <v>645</v>
      </c>
      <c r="M1" s="84" t="s">
        <v>646</v>
      </c>
      <c r="N1" s="84" t="s">
        <v>647</v>
      </c>
      <c r="O1" s="84" t="s">
        <v>648</v>
      </c>
      <c r="P1" s="84" t="s">
        <v>649</v>
      </c>
      <c r="Q1" s="84" t="s">
        <v>650</v>
      </c>
      <c r="R1" s="84" t="s">
        <v>651</v>
      </c>
      <c r="S1" s="84" t="s">
        <v>652</v>
      </c>
      <c r="T1" s="84" t="s">
        <v>653</v>
      </c>
      <c r="U1" s="84" t="s">
        <v>654</v>
      </c>
      <c r="V1" s="84" t="s">
        <v>655</v>
      </c>
      <c r="W1" s="84" t="s">
        <v>656</v>
      </c>
      <c r="X1" s="84" t="s">
        <v>657</v>
      </c>
      <c r="Y1" s="84" t="s">
        <v>658</v>
      </c>
      <c r="Z1" s="84" t="s">
        <v>659</v>
      </c>
      <c r="AA1" s="84" t="s">
        <v>660</v>
      </c>
      <c r="AB1" s="84" t="s">
        <v>661</v>
      </c>
      <c r="AC1" s="84" t="s">
        <v>662</v>
      </c>
      <c r="AD1" s="84" t="s">
        <v>663</v>
      </c>
      <c r="AE1" s="84" t="s">
        <v>664</v>
      </c>
      <c r="AF1" s="84" t="s">
        <v>665</v>
      </c>
      <c r="AG1" s="84" t="s">
        <v>666</v>
      </c>
      <c r="AH1" s="84" t="s">
        <v>667</v>
      </c>
      <c r="AI1" s="84" t="s">
        <v>668</v>
      </c>
      <c r="AJ1" s="84" t="s">
        <v>669</v>
      </c>
      <c r="AK1" s="84" t="s">
        <v>670</v>
      </c>
      <c r="AL1" s="84" t="s">
        <v>671</v>
      </c>
      <c r="AM1" s="84" t="s">
        <v>672</v>
      </c>
      <c r="AN1" s="84" t="s">
        <v>673</v>
      </c>
      <c r="AO1" s="84" t="s">
        <v>674</v>
      </c>
      <c r="AP1" s="84" t="s">
        <v>675</v>
      </c>
      <c r="AQ1" s="84" t="s">
        <v>676</v>
      </c>
      <c r="AR1" s="84" t="s">
        <v>677</v>
      </c>
      <c r="AS1" s="84" t="s">
        <v>678</v>
      </c>
      <c r="AT1" s="84" t="s">
        <v>679</v>
      </c>
      <c r="AU1" s="84" t="s">
        <v>680</v>
      </c>
      <c r="AV1" s="84" t="s">
        <v>681</v>
      </c>
      <c r="AW1" s="84" t="s">
        <v>682</v>
      </c>
      <c r="AX1" s="84" t="s">
        <v>683</v>
      </c>
      <c r="AY1" s="84" t="s">
        <v>684</v>
      </c>
      <c r="AZ1" s="84" t="s">
        <v>685</v>
      </c>
      <c r="BA1" s="84" t="s">
        <v>686</v>
      </c>
      <c r="BB1" s="84" t="s">
        <v>687</v>
      </c>
      <c r="BC1" s="84" t="s">
        <v>688</v>
      </c>
      <c r="BD1" s="84" t="s">
        <v>689</v>
      </c>
      <c r="BE1" s="84" t="s">
        <v>690</v>
      </c>
      <c r="BF1" s="84" t="s">
        <v>691</v>
      </c>
      <c r="BG1" s="84" t="s">
        <v>692</v>
      </c>
      <c r="BH1" s="84" t="s">
        <v>693</v>
      </c>
      <c r="BI1" s="84" t="s">
        <v>694</v>
      </c>
      <c r="BJ1" s="84" t="s">
        <v>695</v>
      </c>
      <c r="BK1" s="84" t="s">
        <v>696</v>
      </c>
      <c r="BL1" s="84" t="s">
        <v>697</v>
      </c>
      <c r="BM1" s="84" t="s">
        <v>698</v>
      </c>
      <c r="BN1" s="84" t="s">
        <v>699</v>
      </c>
      <c r="BO1" s="84" t="s">
        <v>700</v>
      </c>
      <c r="BP1" s="84" t="s">
        <v>701</v>
      </c>
      <c r="BQ1" s="84" t="s">
        <v>702</v>
      </c>
      <c r="BR1" s="84" t="s">
        <v>703</v>
      </c>
      <c r="BS1" s="84" t="s">
        <v>704</v>
      </c>
      <c r="BT1" s="84" t="s">
        <v>705</v>
      </c>
      <c r="BU1" s="84" t="s">
        <v>706</v>
      </c>
      <c r="BV1" s="84" t="s">
        <v>707</v>
      </c>
      <c r="BW1" s="84" t="s">
        <v>708</v>
      </c>
      <c r="BX1" s="84" t="s">
        <v>709</v>
      </c>
      <c r="BY1" s="84" t="s">
        <v>710</v>
      </c>
      <c r="BZ1" s="84" t="s">
        <v>711</v>
      </c>
      <c r="CA1" s="84" t="s">
        <v>712</v>
      </c>
      <c r="CB1" s="84" t="s">
        <v>713</v>
      </c>
      <c r="CC1" s="84" t="s">
        <v>714</v>
      </c>
      <c r="CD1" s="84" t="s">
        <v>715</v>
      </c>
      <c r="CE1" s="84" t="s">
        <v>716</v>
      </c>
      <c r="CF1" s="84" t="s">
        <v>717</v>
      </c>
      <c r="CG1" s="84" t="s">
        <v>718</v>
      </c>
      <c r="CH1" s="84" t="s">
        <v>719</v>
      </c>
      <c r="CI1" s="84" t="s">
        <v>720</v>
      </c>
      <c r="CJ1" s="84" t="s">
        <v>721</v>
      </c>
      <c r="CK1" s="84" t="s">
        <v>722</v>
      </c>
    </row>
    <row r="2" spans="1:89" ht="15">
      <c r="A2" s="90" t="s">
        <v>752</v>
      </c>
      <c r="B2" s="91">
        <v>20001</v>
      </c>
      <c r="C2" s="91">
        <v>201512</v>
      </c>
      <c r="D2" s="90" t="s">
        <v>512</v>
      </c>
      <c r="E2" s="91">
        <v>32722169</v>
      </c>
      <c r="F2" s="91">
        <v>20845422</v>
      </c>
      <c r="G2" s="91">
        <v>11876747</v>
      </c>
      <c r="H2" s="91">
        <v>104181</v>
      </c>
      <c r="I2" s="91">
        <v>2498426</v>
      </c>
      <c r="J2" s="91">
        <v>2696736</v>
      </c>
      <c r="K2" s="91">
        <v>11782618</v>
      </c>
      <c r="L2" s="91">
        <v>670867</v>
      </c>
      <c r="M2" s="91">
        <v>193911</v>
      </c>
      <c r="N2" s="91">
        <v>4658190</v>
      </c>
      <c r="O2" s="91">
        <v>2184660</v>
      </c>
      <c r="P2" s="91">
        <v>188079</v>
      </c>
      <c r="Q2" s="91">
        <v>920025</v>
      </c>
      <c r="R2" s="91">
        <v>7727</v>
      </c>
      <c r="S2" s="91">
        <v>0</v>
      </c>
      <c r="T2" s="91">
        <v>4704169</v>
      </c>
      <c r="U2" s="91">
        <v>1506658</v>
      </c>
      <c r="V2" s="91">
        <v>3197511</v>
      </c>
      <c r="W2" s="91">
        <v>0</v>
      </c>
      <c r="X2" s="91">
        <v>3094508</v>
      </c>
      <c r="Y2" s="91">
        <v>0</v>
      </c>
      <c r="Z2" s="91">
        <v>20158403</v>
      </c>
      <c r="AA2" s="91">
        <v>1158925747</v>
      </c>
      <c r="AB2" s="91">
        <v>47036196</v>
      </c>
      <c r="AC2" s="91">
        <v>106199977</v>
      </c>
      <c r="AD2" s="91">
        <v>0</v>
      </c>
      <c r="AE2" s="91">
        <v>4094016</v>
      </c>
      <c r="AF2" s="91">
        <v>124369</v>
      </c>
      <c r="AG2" s="91">
        <v>0</v>
      </c>
      <c r="AH2" s="91">
        <v>0</v>
      </c>
      <c r="AI2" s="91">
        <v>270949</v>
      </c>
      <c r="AJ2" s="91">
        <v>1704324</v>
      </c>
      <c r="AK2" s="91">
        <v>244300</v>
      </c>
      <c r="AL2" s="91">
        <v>1460024</v>
      </c>
      <c r="AM2" s="91">
        <v>234581</v>
      </c>
      <c r="AN2" s="91">
        <v>0</v>
      </c>
      <c r="AO2" s="91">
        <v>102846</v>
      </c>
      <c r="AP2" s="91">
        <v>451169</v>
      </c>
      <c r="AQ2" s="91">
        <v>41170743</v>
      </c>
      <c r="AR2" s="91">
        <v>221110</v>
      </c>
      <c r="AS2" s="91">
        <v>1383788938</v>
      </c>
      <c r="AT2" s="91">
        <v>30225535</v>
      </c>
      <c r="AU2" s="91">
        <v>62599162</v>
      </c>
      <c r="AV2" s="91">
        <v>0</v>
      </c>
      <c r="AW2" s="91">
        <v>1137313512</v>
      </c>
      <c r="AX2" s="91">
        <v>23944906</v>
      </c>
      <c r="AY2" s="91">
        <v>10126409</v>
      </c>
      <c r="AZ2" s="91">
        <v>142107</v>
      </c>
      <c r="BA2" s="91">
        <v>29343</v>
      </c>
      <c r="BB2" s="91">
        <v>42304582</v>
      </c>
      <c r="BC2" s="91">
        <v>6622</v>
      </c>
      <c r="BD2" s="91">
        <v>1306692178</v>
      </c>
      <c r="BE2" s="91">
        <v>174689</v>
      </c>
      <c r="BF2" s="91">
        <v>123146</v>
      </c>
      <c r="BG2" s="91">
        <v>63168</v>
      </c>
      <c r="BH2" s="91">
        <v>99681</v>
      </c>
      <c r="BI2" s="91">
        <v>169333</v>
      </c>
      <c r="BJ2" s="91">
        <v>630017</v>
      </c>
      <c r="BK2" s="91">
        <v>11006483</v>
      </c>
      <c r="BL2" s="91">
        <v>1182216</v>
      </c>
      <c r="BM2" s="91">
        <v>0</v>
      </c>
      <c r="BN2" s="91">
        <v>160083</v>
      </c>
      <c r="BO2" s="91">
        <v>160083</v>
      </c>
      <c r="BP2" s="91">
        <v>0</v>
      </c>
      <c r="BQ2" s="91">
        <v>0</v>
      </c>
      <c r="BR2" s="91">
        <v>0</v>
      </c>
      <c r="BS2" s="91">
        <v>0</v>
      </c>
      <c r="BT2" s="91">
        <v>30561168</v>
      </c>
      <c r="BU2" s="91">
        <v>0</v>
      </c>
      <c r="BV2" s="91">
        <v>0</v>
      </c>
      <c r="BW2" s="91">
        <v>26787228</v>
      </c>
      <c r="BX2" s="91">
        <v>3773940</v>
      </c>
      <c r="BY2" s="91">
        <v>33556793</v>
      </c>
      <c r="BZ2" s="91">
        <v>0</v>
      </c>
      <c r="CA2" s="91">
        <v>65460260</v>
      </c>
      <c r="CB2" s="91">
        <v>1383788938</v>
      </c>
      <c r="CC2" s="91">
        <v>1705831</v>
      </c>
      <c r="CD2" s="91">
        <v>0</v>
      </c>
      <c r="CE2" s="91">
        <v>283748</v>
      </c>
      <c r="CF2" s="91">
        <v>4952451</v>
      </c>
      <c r="CG2" s="91">
        <v>6942030</v>
      </c>
      <c r="CH2" s="91">
        <v>5298830</v>
      </c>
      <c r="CI2" s="91">
        <v>0</v>
      </c>
      <c r="CJ2" s="91">
        <v>1338314</v>
      </c>
      <c r="CK2" s="91">
        <v>6637144</v>
      </c>
    </row>
    <row r="3" spans="1:89" ht="15">
      <c r="A3" s="90" t="s">
        <v>753</v>
      </c>
      <c r="B3" s="91">
        <v>20002</v>
      </c>
      <c r="C3" s="91">
        <v>201512</v>
      </c>
      <c r="D3" s="90" t="s">
        <v>512</v>
      </c>
      <c r="E3" s="91">
        <v>21885703</v>
      </c>
      <c r="F3" s="91">
        <v>14820827</v>
      </c>
      <c r="G3" s="91">
        <v>7064876</v>
      </c>
      <c r="H3" s="91">
        <v>1198</v>
      </c>
      <c r="I3" s="91">
        <v>648872</v>
      </c>
      <c r="J3" s="91">
        <v>1157709</v>
      </c>
      <c r="K3" s="91">
        <v>6557237</v>
      </c>
      <c r="L3" s="91">
        <v>-441466</v>
      </c>
      <c r="M3" s="91">
        <v>179934</v>
      </c>
      <c r="N3" s="91">
        <v>783731</v>
      </c>
      <c r="O3" s="91">
        <v>3420</v>
      </c>
      <c r="P3" s="91">
        <v>0</v>
      </c>
      <c r="Q3" s="91">
        <v>431576</v>
      </c>
      <c r="R3" s="91">
        <v>3149</v>
      </c>
      <c r="S3" s="91">
        <v>0</v>
      </c>
      <c r="T3" s="91">
        <v>5080127</v>
      </c>
      <c r="U3" s="91">
        <v>1197513</v>
      </c>
      <c r="V3" s="91">
        <v>3882614</v>
      </c>
      <c r="W3" s="91">
        <v>0</v>
      </c>
      <c r="X3" s="91">
        <v>206694</v>
      </c>
      <c r="Y3" s="91">
        <v>0</v>
      </c>
      <c r="Z3" s="91">
        <v>28489210</v>
      </c>
      <c r="AA3" s="91">
        <v>744382744</v>
      </c>
      <c r="AB3" s="91">
        <v>783394</v>
      </c>
      <c r="AC3" s="91">
        <v>30210452</v>
      </c>
      <c r="AD3" s="91">
        <v>29596500</v>
      </c>
      <c r="AE3" s="91">
        <v>1672</v>
      </c>
      <c r="AF3" s="91">
        <v>17968</v>
      </c>
      <c r="AG3" s="91">
        <v>0</v>
      </c>
      <c r="AH3" s="91">
        <v>0</v>
      </c>
      <c r="AI3" s="91">
        <v>0</v>
      </c>
      <c r="AJ3" s="91">
        <v>0</v>
      </c>
      <c r="AK3" s="91">
        <v>0</v>
      </c>
      <c r="AL3" s="91">
        <v>0</v>
      </c>
      <c r="AM3" s="91">
        <v>9977</v>
      </c>
      <c r="AN3" s="91">
        <v>0</v>
      </c>
      <c r="AO3" s="91">
        <v>0</v>
      </c>
      <c r="AP3" s="91">
        <v>161218</v>
      </c>
      <c r="AQ3" s="91">
        <v>2743690</v>
      </c>
      <c r="AR3" s="91">
        <v>10216</v>
      </c>
      <c r="AS3" s="91">
        <v>836613735</v>
      </c>
      <c r="AT3" s="91">
        <v>16610927</v>
      </c>
      <c r="AU3" s="91">
        <v>0</v>
      </c>
      <c r="AV3" s="91">
        <v>0</v>
      </c>
      <c r="AW3" s="91">
        <v>745222683</v>
      </c>
      <c r="AX3" s="91">
        <v>17721268</v>
      </c>
      <c r="AY3" s="91">
        <v>0</v>
      </c>
      <c r="AZ3" s="91">
        <v>25402</v>
      </c>
      <c r="BA3" s="91">
        <v>0</v>
      </c>
      <c r="BB3" s="91">
        <v>8129781</v>
      </c>
      <c r="BC3" s="91">
        <v>0</v>
      </c>
      <c r="BD3" s="91">
        <v>787710061</v>
      </c>
      <c r="BE3" s="91">
        <v>0</v>
      </c>
      <c r="BF3" s="91">
        <v>77595</v>
      </c>
      <c r="BG3" s="91">
        <v>49000</v>
      </c>
      <c r="BH3" s="91">
        <v>0</v>
      </c>
      <c r="BI3" s="91">
        <v>0</v>
      </c>
      <c r="BJ3" s="91">
        <v>126595</v>
      </c>
      <c r="BK3" s="91">
        <v>0</v>
      </c>
      <c r="BL3" s="91">
        <v>630000</v>
      </c>
      <c r="BM3" s="91">
        <v>0</v>
      </c>
      <c r="BN3" s="91">
        <v>30846</v>
      </c>
      <c r="BO3" s="91">
        <v>30846</v>
      </c>
      <c r="BP3" s="91">
        <v>0</v>
      </c>
      <c r="BQ3" s="91">
        <v>0</v>
      </c>
      <c r="BR3" s="91">
        <v>0</v>
      </c>
      <c r="BS3" s="91">
        <v>0</v>
      </c>
      <c r="BT3" s="91">
        <v>48116223</v>
      </c>
      <c r="BU3" s="91">
        <v>0</v>
      </c>
      <c r="BV3" s="91">
        <v>0</v>
      </c>
      <c r="BW3" s="91">
        <v>42613532</v>
      </c>
      <c r="BX3" s="91">
        <v>5502701</v>
      </c>
      <c r="BY3" s="91">
        <v>0</v>
      </c>
      <c r="BZ3" s="91">
        <v>0</v>
      </c>
      <c r="CA3" s="91">
        <v>48777079</v>
      </c>
      <c r="CB3" s="91">
        <v>836613735</v>
      </c>
      <c r="CC3" s="91">
        <v>0</v>
      </c>
      <c r="CD3" s="91">
        <v>0</v>
      </c>
      <c r="CE3" s="91">
        <v>0</v>
      </c>
      <c r="CF3" s="91">
        <v>1259</v>
      </c>
      <c r="CG3" s="91">
        <v>1259</v>
      </c>
      <c r="CH3" s="91">
        <v>22327</v>
      </c>
      <c r="CI3" s="91">
        <v>0</v>
      </c>
      <c r="CJ3" s="91">
        <v>89121</v>
      </c>
      <c r="CK3" s="91">
        <v>111448</v>
      </c>
    </row>
    <row r="4" spans="1:89" ht="15">
      <c r="A4" s="85"/>
      <c r="B4" s="86"/>
      <c r="C4" s="86"/>
      <c r="D4" s="85"/>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row>
    <row r="5" spans="1:89" ht="15">
      <c r="A5" s="81"/>
      <c r="B5" s="82"/>
      <c r="C5" s="82"/>
      <c r="D5" s="81"/>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row>
    <row r="6" spans="1:89" ht="15">
      <c r="A6" s="81"/>
      <c r="B6" s="82"/>
      <c r="C6" s="82"/>
      <c r="D6" s="81"/>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B78"/>
  <sheetViews>
    <sheetView zoomScaleSheetLayoutView="100" workbookViewId="0" topLeftCell="A1">
      <selection activeCell="A1" sqref="A1"/>
    </sheetView>
  </sheetViews>
  <sheetFormatPr defaultColWidth="0" defaultRowHeight="12.75" zeroHeight="1"/>
  <cols>
    <col min="1" max="1" width="47.140625" style="15" customWidth="1"/>
    <col min="2" max="2" width="13.8515625" style="7" customWidth="1"/>
    <col min="3" max="3" width="9.140625" style="7" customWidth="1"/>
    <col min="4" max="16384" width="0" style="7" hidden="1" customWidth="1"/>
  </cols>
  <sheetData>
    <row r="1" ht="12.75">
      <c r="A1" s="72" t="s">
        <v>419</v>
      </c>
    </row>
    <row r="2" ht="21.75" customHeight="1">
      <c r="A2" s="6" t="s">
        <v>23</v>
      </c>
    </row>
    <row r="3" ht="21">
      <c r="A3" s="8" t="s">
        <v>24</v>
      </c>
    </row>
    <row r="4" ht="15.75" customHeight="1">
      <c r="A4" s="6">
        <v>2015</v>
      </c>
    </row>
    <row r="5" ht="16.5" customHeight="1">
      <c r="A5" s="16"/>
    </row>
    <row r="6" ht="15.75">
      <c r="A6" s="17" t="s">
        <v>2</v>
      </c>
    </row>
    <row r="7" spans="1:2" ht="12.75">
      <c r="A7" s="11" t="s">
        <v>25</v>
      </c>
      <c r="B7" s="12" t="s">
        <v>4</v>
      </c>
    </row>
    <row r="8" spans="1:2" ht="12.75">
      <c r="A8" s="13" t="s">
        <v>5</v>
      </c>
      <c r="B8" s="13" t="s">
        <v>5</v>
      </c>
    </row>
    <row r="9" spans="1:2" ht="12.75">
      <c r="A9" s="14" t="s">
        <v>26</v>
      </c>
      <c r="B9" s="13" t="s">
        <v>5</v>
      </c>
    </row>
    <row r="10" spans="1:2" ht="12.75">
      <c r="A10" s="13" t="s">
        <v>5</v>
      </c>
      <c r="B10" s="13" t="s">
        <v>5</v>
      </c>
    </row>
    <row r="11" spans="1:2" ht="23.25" customHeight="1">
      <c r="A11" s="74" t="s">
        <v>27</v>
      </c>
      <c r="B11" s="13">
        <v>1915321</v>
      </c>
    </row>
    <row r="12" spans="1:2" ht="23.25" customHeight="1">
      <c r="A12" s="74" t="s">
        <v>769</v>
      </c>
      <c r="B12" s="13">
        <v>0</v>
      </c>
    </row>
    <row r="13" spans="1:2" ht="23.25" customHeight="1">
      <c r="A13" s="74" t="s">
        <v>771</v>
      </c>
      <c r="B13" s="13">
        <v>731966034</v>
      </c>
    </row>
    <row r="14" spans="1:2" ht="13.5" customHeight="1">
      <c r="A14" s="74" t="s">
        <v>28</v>
      </c>
      <c r="B14" s="13">
        <v>2651580801</v>
      </c>
    </row>
    <row r="15" spans="1:2" ht="23.25" customHeight="1">
      <c r="A15" s="74" t="s">
        <v>770</v>
      </c>
      <c r="B15" s="13">
        <v>1081317</v>
      </c>
    </row>
    <row r="16" spans="1:2" ht="12.75">
      <c r="A16" s="74" t="s">
        <v>29</v>
      </c>
      <c r="B16" s="13">
        <v>170052257</v>
      </c>
    </row>
    <row r="17" spans="1:2" ht="12.75">
      <c r="A17" s="74" t="s">
        <v>30</v>
      </c>
      <c r="B17" s="13">
        <v>29596500</v>
      </c>
    </row>
    <row r="18" spans="1:2" ht="12.75">
      <c r="A18" s="74" t="s">
        <v>31</v>
      </c>
      <c r="B18" s="13">
        <v>5020975</v>
      </c>
    </row>
    <row r="19" spans="1:2" ht="12.75">
      <c r="A19" s="74" t="s">
        <v>32</v>
      </c>
      <c r="B19" s="13">
        <v>154786</v>
      </c>
    </row>
    <row r="20" spans="1:2" ht="12.75">
      <c r="A20" s="74" t="s">
        <v>33</v>
      </c>
      <c r="B20" s="13">
        <v>36250894</v>
      </c>
    </row>
    <row r="21" spans="1:2" ht="12.75">
      <c r="A21" s="74" t="s">
        <v>34</v>
      </c>
      <c r="B21" s="13">
        <v>0</v>
      </c>
    </row>
    <row r="22" spans="1:2" ht="12.75">
      <c r="A22" s="74" t="s">
        <v>35</v>
      </c>
      <c r="B22" s="13">
        <v>220094</v>
      </c>
    </row>
    <row r="23" spans="1:2" ht="12.75">
      <c r="A23" s="74" t="s">
        <v>36</v>
      </c>
      <c r="B23" s="13">
        <v>515844</v>
      </c>
    </row>
    <row r="24" spans="1:2" ht="12.75">
      <c r="A24" s="74" t="s">
        <v>37</v>
      </c>
      <c r="B24" s="13">
        <v>4073</v>
      </c>
    </row>
    <row r="25" spans="1:2" ht="12.75">
      <c r="A25" s="74" t="s">
        <v>38</v>
      </c>
      <c r="B25" s="13">
        <v>511771</v>
      </c>
    </row>
    <row r="26" spans="1:2" ht="12.75">
      <c r="A26" s="74" t="s">
        <v>39</v>
      </c>
      <c r="B26" s="13">
        <v>218188</v>
      </c>
    </row>
    <row r="27" spans="1:2" ht="12.75">
      <c r="A27" s="74" t="s">
        <v>40</v>
      </c>
      <c r="B27" s="13">
        <v>5375</v>
      </c>
    </row>
    <row r="28" spans="1:2" ht="12.75">
      <c r="A28" s="74" t="s">
        <v>41</v>
      </c>
      <c r="B28" s="13">
        <v>113396</v>
      </c>
    </row>
    <row r="29" spans="1:2" ht="12.75">
      <c r="A29" s="74" t="s">
        <v>42</v>
      </c>
      <c r="B29" s="13">
        <v>1069531</v>
      </c>
    </row>
    <row r="30" spans="1:2" ht="12.75">
      <c r="A30" s="74" t="s">
        <v>43</v>
      </c>
      <c r="B30" s="13">
        <v>17153792</v>
      </c>
    </row>
    <row r="31" spans="1:2" ht="12.75">
      <c r="A31" s="74" t="s">
        <v>44</v>
      </c>
      <c r="B31" s="13">
        <v>255201</v>
      </c>
    </row>
    <row r="32" spans="1:2" ht="12.75">
      <c r="A32" s="75" t="s">
        <v>45</v>
      </c>
      <c r="B32" s="14">
        <v>3647170307</v>
      </c>
    </row>
    <row r="33" spans="1:2" ht="12.75">
      <c r="A33" s="13" t="s">
        <v>5</v>
      </c>
      <c r="B33" s="13"/>
    </row>
    <row r="34" spans="1:2" ht="12.75">
      <c r="A34" s="14" t="s">
        <v>46</v>
      </c>
      <c r="B34" s="13"/>
    </row>
    <row r="35" spans="1:2" ht="12.75">
      <c r="A35" s="13" t="s">
        <v>5</v>
      </c>
      <c r="B35" s="13"/>
    </row>
    <row r="36" spans="1:2" ht="12.75">
      <c r="A36" s="14" t="s">
        <v>47</v>
      </c>
      <c r="B36" s="13"/>
    </row>
    <row r="37" spans="1:2" ht="12.75">
      <c r="A37" s="13" t="s">
        <v>5</v>
      </c>
      <c r="B37" s="13"/>
    </row>
    <row r="38" spans="1:2" ht="12.75" customHeight="1">
      <c r="A38" s="74" t="s">
        <v>48</v>
      </c>
      <c r="B38" s="13">
        <v>665452648</v>
      </c>
    </row>
    <row r="39" spans="1:2" ht="13.5" customHeight="1">
      <c r="A39" s="74" t="s">
        <v>49</v>
      </c>
      <c r="B39" s="13">
        <v>0</v>
      </c>
    </row>
    <row r="40" spans="1:2" ht="13.5" customHeight="1">
      <c r="A40" s="74" t="s">
        <v>50</v>
      </c>
      <c r="B40" s="13">
        <v>0</v>
      </c>
    </row>
    <row r="41" spans="1:2" ht="12.75">
      <c r="A41" s="74" t="s">
        <v>51</v>
      </c>
      <c r="B41" s="13">
        <v>2719582312</v>
      </c>
    </row>
    <row r="42" spans="1:2" ht="12.75">
      <c r="A42" s="74" t="s">
        <v>52</v>
      </c>
      <c r="B42" s="13">
        <v>30234459</v>
      </c>
    </row>
    <row r="43" spans="1:2" ht="23.25" customHeight="1">
      <c r="A43" s="74" t="s">
        <v>772</v>
      </c>
      <c r="B43" s="13">
        <v>426531</v>
      </c>
    </row>
    <row r="44" spans="1:2" ht="12.75">
      <c r="A44" s="74" t="s">
        <v>53</v>
      </c>
      <c r="B44" s="13">
        <v>99072</v>
      </c>
    </row>
    <row r="45" spans="1:2" ht="12.75">
      <c r="A45" s="74" t="s">
        <v>54</v>
      </c>
      <c r="B45" s="13">
        <v>5375</v>
      </c>
    </row>
    <row r="46" spans="1:2" ht="12.75">
      <c r="A46" s="74" t="s">
        <v>55</v>
      </c>
      <c r="B46" s="13">
        <v>37013328</v>
      </c>
    </row>
    <row r="47" spans="1:2" ht="12.75">
      <c r="A47" s="74" t="s">
        <v>56</v>
      </c>
      <c r="B47" s="13">
        <v>25648</v>
      </c>
    </row>
    <row r="48" spans="1:2" ht="12.75">
      <c r="A48" s="75" t="s">
        <v>57</v>
      </c>
      <c r="B48" s="14">
        <v>3452839373</v>
      </c>
    </row>
    <row r="49" spans="1:2" ht="12.75">
      <c r="A49" s="75" t="s">
        <v>58</v>
      </c>
      <c r="B49" s="74"/>
    </row>
    <row r="50" spans="1:2" ht="12.75">
      <c r="A50" s="74" t="s">
        <v>5</v>
      </c>
      <c r="B50" s="74"/>
    </row>
    <row r="51" spans="1:2" ht="12.75">
      <c r="A51" s="74" t="s">
        <v>59</v>
      </c>
      <c r="B51" s="13">
        <v>174689</v>
      </c>
    </row>
    <row r="52" spans="1:2" ht="12.75">
      <c r="A52" s="74" t="s">
        <v>60</v>
      </c>
      <c r="B52" s="13">
        <v>174090</v>
      </c>
    </row>
    <row r="53" spans="1:2" ht="12.75">
      <c r="A53" s="74" t="s">
        <v>61</v>
      </c>
      <c r="B53" s="13">
        <v>112168</v>
      </c>
    </row>
    <row r="54" spans="1:2" ht="12.75">
      <c r="A54" s="74" t="s">
        <v>62</v>
      </c>
      <c r="B54" s="13">
        <v>0</v>
      </c>
    </row>
    <row r="55" spans="1:2" ht="12.75">
      <c r="A55" s="74" t="s">
        <v>63</v>
      </c>
      <c r="B55" s="13">
        <v>159216</v>
      </c>
    </row>
    <row r="56" spans="1:2" ht="12.75">
      <c r="A56" s="75" t="s">
        <v>64</v>
      </c>
      <c r="B56" s="14">
        <v>620163</v>
      </c>
    </row>
    <row r="57" spans="1:2" ht="12.75">
      <c r="A57" s="75" t="s">
        <v>65</v>
      </c>
      <c r="B57" s="74"/>
    </row>
    <row r="58" spans="1:2" ht="12.75">
      <c r="A58" s="74" t="s">
        <v>5</v>
      </c>
      <c r="B58" s="74"/>
    </row>
    <row r="59" spans="1:2" ht="12.75">
      <c r="A59" s="75" t="s">
        <v>66</v>
      </c>
      <c r="B59" s="14">
        <v>12907230</v>
      </c>
    </row>
    <row r="60" spans="1:2" ht="12.75">
      <c r="A60" s="75" t="s">
        <v>67</v>
      </c>
      <c r="B60" s="74"/>
    </row>
    <row r="61" spans="1:2" ht="12.75">
      <c r="A61" s="74" t="s">
        <v>5</v>
      </c>
      <c r="B61" s="74"/>
    </row>
    <row r="62" spans="1:2" ht="12.75">
      <c r="A62" s="74" t="s">
        <v>68</v>
      </c>
      <c r="B62" s="13">
        <v>6323954</v>
      </c>
    </row>
    <row r="63" spans="1:2" ht="12.75">
      <c r="A63" s="74" t="s">
        <v>69</v>
      </c>
      <c r="B63" s="13">
        <v>101841</v>
      </c>
    </row>
    <row r="64" spans="1:2" ht="12.75">
      <c r="A64" s="74" t="s">
        <v>70</v>
      </c>
      <c r="B64" s="13">
        <v>111164</v>
      </c>
    </row>
    <row r="65" spans="1:2" ht="12.75">
      <c r="A65" s="74" t="s">
        <v>71</v>
      </c>
      <c r="B65" s="13">
        <v>111164</v>
      </c>
    </row>
    <row r="66" spans="1:2" ht="23.25" customHeight="1">
      <c r="A66" s="74" t="s">
        <v>750</v>
      </c>
      <c r="B66" s="13">
        <v>0</v>
      </c>
    </row>
    <row r="67" spans="1:2" ht="23.25" customHeight="1">
      <c r="A67" s="74" t="s">
        <v>72</v>
      </c>
      <c r="B67" s="13">
        <v>0</v>
      </c>
    </row>
    <row r="68" spans="1:2" ht="23.25" customHeight="1">
      <c r="A68" s="74" t="s">
        <v>73</v>
      </c>
      <c r="B68" s="13">
        <v>0</v>
      </c>
    </row>
    <row r="69" spans="1:2" ht="12.75">
      <c r="A69" s="74" t="s">
        <v>74</v>
      </c>
      <c r="B69" s="13">
        <v>0</v>
      </c>
    </row>
    <row r="70" spans="1:2" ht="12.75">
      <c r="A70" s="74" t="s">
        <v>75</v>
      </c>
      <c r="B70" s="13">
        <v>103119895</v>
      </c>
    </row>
    <row r="71" spans="1:2" ht="12.75">
      <c r="A71" s="74" t="s">
        <v>76</v>
      </c>
      <c r="B71" s="13">
        <v>11844372</v>
      </c>
    </row>
    <row r="72" spans="1:2" ht="12.75">
      <c r="A72" s="74" t="s">
        <v>77</v>
      </c>
      <c r="B72" s="13">
        <v>0</v>
      </c>
    </row>
    <row r="73" spans="1:2" ht="12.75">
      <c r="A73" s="74" t="s">
        <v>78</v>
      </c>
      <c r="B73" s="13">
        <v>78640949</v>
      </c>
    </row>
    <row r="74" spans="1:2" ht="12.75">
      <c r="A74" s="74" t="s">
        <v>79</v>
      </c>
      <c r="B74" s="13">
        <v>12634574</v>
      </c>
    </row>
    <row r="75" spans="1:2" ht="12.75">
      <c r="A75" s="74" t="s">
        <v>80</v>
      </c>
      <c r="B75" s="13">
        <v>71146686</v>
      </c>
    </row>
    <row r="76" spans="1:2" ht="12.75">
      <c r="A76" s="75" t="s">
        <v>81</v>
      </c>
      <c r="B76" s="14">
        <v>180803540</v>
      </c>
    </row>
    <row r="77" spans="1:2" ht="12.75">
      <c r="A77" s="75" t="s">
        <v>82</v>
      </c>
      <c r="B77" s="14">
        <v>3647170307</v>
      </c>
    </row>
    <row r="78" ht="12.75">
      <c r="A78" s="13"/>
    </row>
    <row r="79"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5"/>
  <sheetViews>
    <sheetView zoomScaleSheetLayoutView="100" workbookViewId="0" topLeftCell="A1">
      <selection activeCell="A1" sqref="A1"/>
    </sheetView>
  </sheetViews>
  <sheetFormatPr defaultColWidth="0" defaultRowHeight="12.75" zeroHeight="1"/>
  <cols>
    <col min="1" max="1" width="47.140625" style="7" customWidth="1"/>
    <col min="2" max="2" width="12.57421875" style="7" customWidth="1"/>
    <col min="3" max="3" width="9.140625" style="7" customWidth="1"/>
    <col min="4" max="16384" width="0" style="7" hidden="1" customWidth="1"/>
  </cols>
  <sheetData>
    <row r="1" ht="12.75">
      <c r="A1" s="72" t="s">
        <v>419</v>
      </c>
    </row>
    <row r="2" ht="22.5" customHeight="1">
      <c r="A2" s="6" t="s">
        <v>83</v>
      </c>
    </row>
    <row r="3" ht="21">
      <c r="A3" s="8" t="s">
        <v>84</v>
      </c>
    </row>
    <row r="4" ht="16.5" customHeight="1">
      <c r="A4" s="6">
        <v>2015</v>
      </c>
    </row>
    <row r="5" ht="16.5" customHeight="1">
      <c r="A5" s="13"/>
    </row>
    <row r="6" ht="16.5" customHeight="1">
      <c r="A6" s="18" t="s">
        <v>2</v>
      </c>
    </row>
    <row r="7" spans="1:2" ht="12.75">
      <c r="A7" s="11" t="s">
        <v>85</v>
      </c>
      <c r="B7" s="12" t="s">
        <v>4</v>
      </c>
    </row>
    <row r="8" spans="1:2" ht="12.75">
      <c r="A8" s="13" t="s">
        <v>5</v>
      </c>
      <c r="B8" s="13" t="s">
        <v>5</v>
      </c>
    </row>
    <row r="9" spans="1:2" ht="12.75">
      <c r="A9" s="75" t="s">
        <v>86</v>
      </c>
      <c r="B9" s="14">
        <v>6323954</v>
      </c>
    </row>
    <row r="10" spans="1:2" ht="12.75">
      <c r="A10" s="74" t="s">
        <v>87</v>
      </c>
      <c r="B10" s="13">
        <v>0</v>
      </c>
    </row>
    <row r="11" spans="1:2" ht="12.75">
      <c r="A11" s="74" t="s">
        <v>88</v>
      </c>
      <c r="B11" s="13">
        <v>0</v>
      </c>
    </row>
    <row r="12" spans="1:2" ht="12.75">
      <c r="A12" s="74" t="s">
        <v>89</v>
      </c>
      <c r="B12" s="13">
        <v>0</v>
      </c>
    </row>
    <row r="13" spans="1:2" ht="23.25" customHeight="1">
      <c r="A13" s="74" t="s">
        <v>139</v>
      </c>
      <c r="B13" s="13">
        <v>0</v>
      </c>
    </row>
    <row r="14" spans="1:2" ht="12.75">
      <c r="A14" s="75" t="s">
        <v>90</v>
      </c>
      <c r="B14" s="14">
        <v>6323954</v>
      </c>
    </row>
    <row r="15" spans="1:2" ht="12.75">
      <c r="A15" s="75" t="s">
        <v>91</v>
      </c>
      <c r="B15" s="14">
        <v>101841</v>
      </c>
    </row>
    <row r="16" spans="1:2" ht="12.75">
      <c r="A16" s="74" t="s">
        <v>92</v>
      </c>
      <c r="B16" s="13">
        <v>0</v>
      </c>
    </row>
    <row r="17" spans="1:2" ht="12.75">
      <c r="A17" s="74" t="s">
        <v>93</v>
      </c>
      <c r="B17" s="13">
        <v>0</v>
      </c>
    </row>
    <row r="18" spans="1:2" ht="12.75">
      <c r="A18" s="74" t="s">
        <v>94</v>
      </c>
      <c r="B18" s="13">
        <v>0</v>
      </c>
    </row>
    <row r="19" spans="1:2" ht="12.75">
      <c r="A19" s="74" t="s">
        <v>95</v>
      </c>
      <c r="B19" s="13">
        <v>0</v>
      </c>
    </row>
    <row r="20" spans="1:2" ht="12.75">
      <c r="A20" s="74" t="s">
        <v>96</v>
      </c>
      <c r="B20" s="13">
        <v>0</v>
      </c>
    </row>
    <row r="21" spans="1:2" ht="12.75">
      <c r="A21" s="75" t="s">
        <v>97</v>
      </c>
      <c r="B21" s="14">
        <v>101841</v>
      </c>
    </row>
    <row r="22" spans="1:2" ht="12.75">
      <c r="A22" s="75" t="s">
        <v>98</v>
      </c>
      <c r="B22" s="14">
        <v>102696</v>
      </c>
    </row>
    <row r="23" spans="1:2" ht="12.75">
      <c r="A23" s="74" t="s">
        <v>92</v>
      </c>
      <c r="B23" s="13">
        <v>0</v>
      </c>
    </row>
    <row r="24" spans="1:2" ht="12.75">
      <c r="A24" s="74" t="s">
        <v>99</v>
      </c>
      <c r="B24" s="13">
        <v>11374</v>
      </c>
    </row>
    <row r="25" spans="1:2" ht="12.75">
      <c r="A25" s="74" t="s">
        <v>94</v>
      </c>
      <c r="B25" s="13">
        <v>0</v>
      </c>
    </row>
    <row r="26" spans="1:2" ht="12.75">
      <c r="A26" s="74" t="s">
        <v>100</v>
      </c>
      <c r="B26" s="13">
        <v>0</v>
      </c>
    </row>
    <row r="27" spans="1:2" ht="12.75">
      <c r="A27" s="74" t="s">
        <v>101</v>
      </c>
      <c r="B27" s="13">
        <v>0</v>
      </c>
    </row>
    <row r="28" spans="1:2" ht="12.75">
      <c r="A28" s="74" t="s">
        <v>102</v>
      </c>
      <c r="B28" s="13">
        <v>0</v>
      </c>
    </row>
    <row r="29" spans="1:2" ht="12.75">
      <c r="A29" s="74" t="s">
        <v>103</v>
      </c>
      <c r="B29" s="13">
        <v>2906</v>
      </c>
    </row>
    <row r="30" spans="1:2" ht="12.75">
      <c r="A30" s="74" t="s">
        <v>104</v>
      </c>
      <c r="B30" s="13">
        <v>8468</v>
      </c>
    </row>
    <row r="31" spans="1:2" ht="12.75">
      <c r="A31" s="75" t="s">
        <v>105</v>
      </c>
      <c r="B31" s="14">
        <v>111164</v>
      </c>
    </row>
    <row r="32" spans="1:2" ht="12.75">
      <c r="A32" s="75" t="s">
        <v>106</v>
      </c>
      <c r="B32" s="14">
        <v>98507527</v>
      </c>
    </row>
    <row r="33" spans="1:2" ht="12.75">
      <c r="A33" s="74" t="s">
        <v>92</v>
      </c>
      <c r="B33" s="13">
        <v>0</v>
      </c>
    </row>
    <row r="34" spans="1:2" ht="12.75">
      <c r="A34" s="74" t="s">
        <v>107</v>
      </c>
      <c r="B34" s="13">
        <v>6957641</v>
      </c>
    </row>
    <row r="35" spans="1:2" ht="12.75">
      <c r="A35" s="74" t="s">
        <v>94</v>
      </c>
      <c r="B35" s="13">
        <v>0</v>
      </c>
    </row>
    <row r="36" spans="1:2" ht="12.75">
      <c r="A36" s="74" t="s">
        <v>108</v>
      </c>
      <c r="B36" s="13">
        <v>0</v>
      </c>
    </row>
    <row r="37" spans="1:2" ht="12.75">
      <c r="A37" s="74" t="s">
        <v>109</v>
      </c>
      <c r="B37" s="13">
        <v>5049284</v>
      </c>
    </row>
    <row r="38" spans="1:2" ht="12.75">
      <c r="A38" s="74" t="s">
        <v>110</v>
      </c>
      <c r="B38" s="13">
        <v>0</v>
      </c>
    </row>
    <row r="39" spans="1:2" ht="12.75">
      <c r="A39" s="74" t="s">
        <v>103</v>
      </c>
      <c r="B39" s="13">
        <v>7394557</v>
      </c>
    </row>
    <row r="40" spans="1:2" ht="12.75">
      <c r="A40" s="75" t="s">
        <v>111</v>
      </c>
      <c r="B40" s="14">
        <v>103119895</v>
      </c>
    </row>
    <row r="41" spans="1:2" ht="12.75">
      <c r="A41" s="75" t="s">
        <v>112</v>
      </c>
      <c r="B41" s="14">
        <v>62594602</v>
      </c>
    </row>
    <row r="42" spans="1:2" ht="12.75" customHeight="1">
      <c r="A42" s="74" t="s">
        <v>92</v>
      </c>
      <c r="B42" s="13">
        <v>0</v>
      </c>
    </row>
    <row r="43" spans="1:2" ht="12.75">
      <c r="A43" s="74" t="s">
        <v>113</v>
      </c>
      <c r="B43" s="13">
        <v>4162928</v>
      </c>
    </row>
    <row r="44" spans="1:2" ht="12.75">
      <c r="A44" s="74" t="s">
        <v>94</v>
      </c>
      <c r="B44" s="13">
        <v>0</v>
      </c>
    </row>
    <row r="45" spans="1:2" ht="12.75">
      <c r="A45" s="74" t="s">
        <v>108</v>
      </c>
      <c r="B45" s="13">
        <v>0</v>
      </c>
    </row>
    <row r="46" spans="1:2" ht="12.75">
      <c r="A46" s="74" t="s">
        <v>109</v>
      </c>
      <c r="B46" s="13">
        <v>4287150</v>
      </c>
    </row>
    <row r="47" spans="1:2" ht="12.75">
      <c r="A47" s="74" t="s">
        <v>110</v>
      </c>
      <c r="B47" s="13">
        <v>0</v>
      </c>
    </row>
    <row r="48" spans="1:2" ht="12.75">
      <c r="A48" s="74" t="s">
        <v>114</v>
      </c>
      <c r="B48" s="13">
        <v>144711</v>
      </c>
    </row>
    <row r="49" spans="1:2" ht="12.75">
      <c r="A49" s="74" t="s">
        <v>115</v>
      </c>
      <c r="B49" s="13">
        <v>-246716</v>
      </c>
    </row>
    <row r="50" spans="1:2" ht="12.75">
      <c r="A50" s="75" t="s">
        <v>116</v>
      </c>
      <c r="B50" s="14">
        <v>71146685</v>
      </c>
    </row>
    <row r="51" spans="1:2" ht="12.75">
      <c r="A51" s="75" t="s">
        <v>81</v>
      </c>
      <c r="B51" s="14">
        <v>180803539</v>
      </c>
    </row>
    <row r="52" spans="1:2" ht="13.5" customHeight="1">
      <c r="A52" s="74" t="s">
        <v>117</v>
      </c>
      <c r="B52" s="13">
        <v>3500000</v>
      </c>
    </row>
    <row r="53" spans="1:2" ht="13.5" customHeight="1">
      <c r="A53" s="74" t="s">
        <v>118</v>
      </c>
      <c r="B53" s="13">
        <v>0</v>
      </c>
    </row>
    <row r="54" spans="1:2" ht="12.75">
      <c r="A54" s="74"/>
      <c r="B54" s="74"/>
    </row>
    <row r="55" spans="1:2" ht="12.75">
      <c r="A55" s="74"/>
      <c r="B55" s="74"/>
    </row>
    <row r="56" ht="12.75" hidden="1"/>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B13"/>
  <sheetViews>
    <sheetView zoomScalePageLayoutView="0" workbookViewId="0" topLeftCell="A1">
      <selection activeCell="A1" sqref="A1"/>
    </sheetView>
  </sheetViews>
  <sheetFormatPr defaultColWidth="0" defaultRowHeight="12.75" zeroHeight="1"/>
  <cols>
    <col min="1" max="1" width="47.140625" style="15" customWidth="1"/>
    <col min="2" max="2" width="12.57421875" style="7" customWidth="1"/>
    <col min="3" max="3" width="9.140625" style="7" customWidth="1"/>
    <col min="4" max="16384" width="0" style="7" hidden="1" customWidth="1"/>
  </cols>
  <sheetData>
    <row r="1" ht="12.75">
      <c r="A1" s="72" t="s">
        <v>419</v>
      </c>
    </row>
    <row r="2" ht="21">
      <c r="A2" s="6" t="s">
        <v>119</v>
      </c>
    </row>
    <row r="3" ht="21">
      <c r="A3" s="8" t="s">
        <v>120</v>
      </c>
    </row>
    <row r="4" ht="16.5" customHeight="1">
      <c r="A4" s="6">
        <v>2015</v>
      </c>
    </row>
    <row r="5" ht="16.5" customHeight="1">
      <c r="A5" s="13"/>
    </row>
    <row r="6" ht="15.75">
      <c r="A6" s="17" t="s">
        <v>2</v>
      </c>
    </row>
    <row r="7" spans="1:2" ht="12.75">
      <c r="A7" s="11" t="s">
        <v>121</v>
      </c>
      <c r="B7" s="12" t="s">
        <v>4</v>
      </c>
    </row>
    <row r="8" spans="1:2" ht="12.75">
      <c r="A8" s="13" t="s">
        <v>5</v>
      </c>
      <c r="B8" s="13" t="s">
        <v>5</v>
      </c>
    </row>
    <row r="9" spans="1:2" ht="12.75">
      <c r="A9" s="74" t="s">
        <v>783</v>
      </c>
      <c r="B9" s="13">
        <v>188150109.2</v>
      </c>
    </row>
    <row r="10" spans="1:2" ht="12.75">
      <c r="A10" s="74" t="s">
        <v>784</v>
      </c>
      <c r="B10" s="13">
        <v>814978249</v>
      </c>
    </row>
    <row r="11" spans="1:2" ht="24" customHeight="1">
      <c r="A11" s="74" t="s">
        <v>785</v>
      </c>
      <c r="B11" s="19">
        <f>B9/B10*100</f>
        <v>23.086519110278733</v>
      </c>
    </row>
    <row r="12" spans="1:2" ht="12.75">
      <c r="A12" s="13" t="s">
        <v>5</v>
      </c>
      <c r="B12" s="13" t="s">
        <v>5</v>
      </c>
    </row>
    <row r="13" ht="12.75">
      <c r="A13" s="13"/>
    </row>
    <row r="14" ht="12.75" hidden="1"/>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9"/>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4" width="9.140625" style="7" customWidth="1"/>
    <col min="5" max="16384" width="0" style="7" hidden="1" customWidth="1"/>
  </cols>
  <sheetData>
    <row r="1" ht="12.75">
      <c r="A1" s="72" t="s">
        <v>419</v>
      </c>
    </row>
    <row r="2" ht="21">
      <c r="A2" s="6" t="s">
        <v>140</v>
      </c>
    </row>
    <row r="3" spans="1:4" ht="21" customHeight="1">
      <c r="A3" s="92" t="s">
        <v>774</v>
      </c>
      <c r="B3" s="92"/>
      <c r="C3" s="92"/>
      <c r="D3" s="92"/>
    </row>
    <row r="4" spans="1:2" ht="16.5" customHeight="1">
      <c r="A4" s="6">
        <v>2015</v>
      </c>
      <c r="B4" s="6"/>
    </row>
    <row r="5" ht="16.5" customHeight="1">
      <c r="A5" s="13"/>
    </row>
    <row r="6" ht="15.75">
      <c r="A6" s="17" t="s">
        <v>2</v>
      </c>
    </row>
    <row r="7" spans="1:2" ht="12.75">
      <c r="A7" s="11" t="s">
        <v>141</v>
      </c>
      <c r="B7" s="12" t="s">
        <v>4</v>
      </c>
    </row>
    <row r="8" spans="1:2" ht="12.75">
      <c r="A8" s="13" t="s">
        <v>5</v>
      </c>
      <c r="B8" s="13" t="s">
        <v>5</v>
      </c>
    </row>
    <row r="9" spans="1:2" ht="12.75">
      <c r="A9" s="14" t="s">
        <v>142</v>
      </c>
      <c r="B9" s="13" t="s">
        <v>5</v>
      </c>
    </row>
    <row r="10" spans="1:2" ht="12.75">
      <c r="A10" s="13" t="s">
        <v>5</v>
      </c>
      <c r="B10" s="13" t="s">
        <v>5</v>
      </c>
    </row>
    <row r="11" spans="1:2" ht="12.75">
      <c r="A11" s="74" t="s">
        <v>143</v>
      </c>
      <c r="B11" s="87">
        <v>948</v>
      </c>
    </row>
    <row r="12" spans="1:2" ht="13.5" customHeight="1">
      <c r="A12" s="74" t="s">
        <v>144</v>
      </c>
      <c r="B12" s="87">
        <v>0</v>
      </c>
    </row>
    <row r="13" spans="1:2" ht="12.75">
      <c r="A13" s="74" t="s">
        <v>145</v>
      </c>
      <c r="B13" s="87">
        <v>0</v>
      </c>
    </row>
    <row r="14" spans="1:2" ht="12.75">
      <c r="A14" s="74" t="s">
        <v>146</v>
      </c>
      <c r="B14" s="87">
        <v>122539</v>
      </c>
    </row>
    <row r="15" spans="1:2" ht="12.75">
      <c r="A15" s="75" t="s">
        <v>147</v>
      </c>
      <c r="B15" s="75">
        <v>123487</v>
      </c>
    </row>
    <row r="16" spans="1:2" ht="12.75">
      <c r="A16" s="74" t="s">
        <v>5</v>
      </c>
      <c r="B16" s="13" t="s">
        <v>5</v>
      </c>
    </row>
    <row r="17" spans="1:2" ht="12.75">
      <c r="A17" s="75" t="s">
        <v>148</v>
      </c>
      <c r="B17" s="13" t="s">
        <v>5</v>
      </c>
    </row>
    <row r="18" spans="1:2" ht="12.75">
      <c r="A18" s="74" t="s">
        <v>5</v>
      </c>
      <c r="B18" s="13" t="s">
        <v>5</v>
      </c>
    </row>
    <row r="19" spans="1:2" ht="12.75">
      <c r="A19" s="74" t="s">
        <v>149</v>
      </c>
      <c r="B19" s="87">
        <v>18166229</v>
      </c>
    </row>
    <row r="20" spans="1:2" ht="12.75">
      <c r="A20" s="74" t="s">
        <v>150</v>
      </c>
      <c r="B20" s="87">
        <v>0</v>
      </c>
    </row>
    <row r="21" spans="1:2" ht="12.75">
      <c r="A21" s="74" t="s">
        <v>151</v>
      </c>
      <c r="B21" s="87">
        <v>1356177</v>
      </c>
    </row>
    <row r="22" spans="1:2" ht="12.75">
      <c r="A22" s="75" t="s">
        <v>147</v>
      </c>
      <c r="B22" s="75">
        <v>19522406</v>
      </c>
    </row>
    <row r="23" spans="1:2" ht="12.75">
      <c r="A23" s="13" t="s">
        <v>5</v>
      </c>
      <c r="B23" s="13" t="s">
        <v>5</v>
      </c>
    </row>
    <row r="24" spans="1:2" ht="12.75">
      <c r="A24" s="13"/>
      <c r="B24" s="13"/>
    </row>
    <row r="25" spans="1:2" ht="12.75" hidden="1">
      <c r="A25" s="13"/>
      <c r="B25" s="13"/>
    </row>
    <row r="26" spans="1:2" ht="12.75" hidden="1">
      <c r="A26" s="13"/>
      <c r="B26" s="13"/>
    </row>
    <row r="27" spans="1:2" ht="12.75" hidden="1">
      <c r="A27" s="13"/>
      <c r="B27" s="13"/>
    </row>
    <row r="28" spans="1:2" ht="12.75" hidden="1">
      <c r="A28" s="13"/>
      <c r="B28" s="19"/>
    </row>
    <row r="29" ht="12.75" hidden="1">
      <c r="A29" s="13"/>
    </row>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H39"/>
  <sheetViews>
    <sheetView zoomScaleSheetLayoutView="100" zoomScalePageLayoutView="0" workbookViewId="0" topLeftCell="A1">
      <selection activeCell="A1" sqref="A1"/>
    </sheetView>
  </sheetViews>
  <sheetFormatPr defaultColWidth="0" defaultRowHeight="12.75" zeroHeight="1"/>
  <cols>
    <col min="1" max="1" width="38.28125" style="7" customWidth="1"/>
    <col min="2" max="3" width="14.28125" style="7" customWidth="1"/>
    <col min="4" max="4" width="12.57421875" style="7" customWidth="1"/>
    <col min="5" max="5" width="9.140625" style="7" customWidth="1"/>
    <col min="6" max="16384" width="9.140625" style="7" hidden="1" customWidth="1"/>
  </cols>
  <sheetData>
    <row r="1" ht="12.75">
      <c r="A1" s="72" t="s">
        <v>419</v>
      </c>
    </row>
    <row r="2" ht="21">
      <c r="A2" s="6" t="s">
        <v>152</v>
      </c>
    </row>
    <row r="3" spans="1:5" ht="45" customHeight="1">
      <c r="A3" s="92" t="s">
        <v>421</v>
      </c>
      <c r="B3" s="92"/>
      <c r="C3" s="92"/>
      <c r="D3" s="92"/>
      <c r="E3" s="6"/>
    </row>
    <row r="4" spans="1:5" ht="16.5" customHeight="1">
      <c r="A4" s="6">
        <v>2015</v>
      </c>
      <c r="B4" s="6"/>
      <c r="C4" s="6"/>
      <c r="D4" s="6"/>
      <c r="E4" s="6"/>
    </row>
    <row r="5" ht="16.5" customHeight="1">
      <c r="A5" s="13"/>
    </row>
    <row r="6" ht="16.5" customHeight="1">
      <c r="A6" s="18" t="s">
        <v>2</v>
      </c>
    </row>
    <row r="7" ht="23.25" customHeight="1">
      <c r="A7" s="13" t="s">
        <v>153</v>
      </c>
    </row>
    <row r="8" ht="12.75">
      <c r="A8" s="13"/>
    </row>
    <row r="9" spans="1:4" ht="58.5" customHeight="1">
      <c r="A9" s="13" t="s">
        <v>5</v>
      </c>
      <c r="B9" s="12" t="s">
        <v>420</v>
      </c>
      <c r="C9" s="12" t="s">
        <v>154</v>
      </c>
      <c r="D9" s="12" t="s">
        <v>155</v>
      </c>
    </row>
    <row r="10" spans="1:4" ht="12.75">
      <c r="A10" s="13" t="s">
        <v>5</v>
      </c>
      <c r="B10" s="13" t="s">
        <v>5</v>
      </c>
      <c r="C10" s="13" t="s">
        <v>5</v>
      </c>
      <c r="D10" s="13" t="s">
        <v>5</v>
      </c>
    </row>
    <row r="11" spans="1:4" ht="26.25" customHeight="1">
      <c r="A11" s="75" t="s">
        <v>758</v>
      </c>
      <c r="B11" s="13" t="s">
        <v>5</v>
      </c>
      <c r="C11" s="13" t="s">
        <v>5</v>
      </c>
      <c r="D11" s="13" t="s">
        <v>5</v>
      </c>
    </row>
    <row r="12" spans="1:4" ht="12.75">
      <c r="A12" s="13" t="s">
        <v>5</v>
      </c>
      <c r="B12" s="13" t="s">
        <v>5</v>
      </c>
      <c r="C12" s="13" t="s">
        <v>5</v>
      </c>
      <c r="D12" s="13" t="s">
        <v>5</v>
      </c>
    </row>
    <row r="13" spans="1:8" ht="12.75">
      <c r="A13" s="76" t="s">
        <v>156</v>
      </c>
      <c r="B13" s="87">
        <v>1427454965</v>
      </c>
      <c r="C13" s="87">
        <v>3348427</v>
      </c>
      <c r="D13" s="87">
        <v>831464</v>
      </c>
      <c r="G13" s="77"/>
      <c r="H13" s="77"/>
    </row>
    <row r="14" spans="1:8" ht="12.75">
      <c r="A14" s="76" t="s">
        <v>157</v>
      </c>
      <c r="B14" s="87">
        <v>74083545</v>
      </c>
      <c r="C14" s="87">
        <v>137511</v>
      </c>
      <c r="D14" s="87">
        <v>23234</v>
      </c>
      <c r="G14" s="77"/>
      <c r="H14" s="77"/>
    </row>
    <row r="15" spans="1:8" ht="12.75">
      <c r="A15" s="76" t="s">
        <v>158</v>
      </c>
      <c r="B15" s="87">
        <v>186979573</v>
      </c>
      <c r="C15" s="87">
        <v>477760</v>
      </c>
      <c r="D15" s="87">
        <v>5316</v>
      </c>
      <c r="G15" s="77"/>
      <c r="H15" s="77"/>
    </row>
    <row r="16" spans="1:8" ht="12.75">
      <c r="A16" s="76" t="s">
        <v>159</v>
      </c>
      <c r="B16" s="87">
        <v>102973492</v>
      </c>
      <c r="C16" s="87">
        <v>1781112</v>
      </c>
      <c r="D16" s="87">
        <v>136038</v>
      </c>
      <c r="G16" s="77"/>
      <c r="H16" s="77"/>
    </row>
    <row r="17" spans="1:8" ht="12.75">
      <c r="A17" s="76" t="s">
        <v>160</v>
      </c>
      <c r="B17" s="87">
        <v>194200564</v>
      </c>
      <c r="C17" s="87">
        <v>1241588</v>
      </c>
      <c r="D17" s="87">
        <v>113683</v>
      </c>
      <c r="G17" s="77"/>
      <c r="H17" s="77"/>
    </row>
    <row r="18" spans="1:8" ht="13.5" customHeight="1">
      <c r="A18" s="76" t="s">
        <v>161</v>
      </c>
      <c r="B18" s="87">
        <v>55545195</v>
      </c>
      <c r="C18" s="87">
        <v>1067014</v>
      </c>
      <c r="D18" s="87">
        <v>48383</v>
      </c>
      <c r="G18" s="77"/>
      <c r="H18" s="77"/>
    </row>
    <row r="19" spans="1:8" ht="12.75">
      <c r="A19" s="76" t="s">
        <v>162</v>
      </c>
      <c r="B19" s="87">
        <v>293767967</v>
      </c>
      <c r="C19" s="87">
        <v>1959199</v>
      </c>
      <c r="D19" s="87">
        <v>341900</v>
      </c>
      <c r="G19" s="77"/>
      <c r="H19" s="77"/>
    </row>
    <row r="20" spans="1:8" ht="12.75">
      <c r="A20" s="76" t="s">
        <v>163</v>
      </c>
      <c r="B20" s="87">
        <v>278104398</v>
      </c>
      <c r="C20" s="87">
        <v>1359359</v>
      </c>
      <c r="D20" s="87">
        <v>65171</v>
      </c>
      <c r="G20" s="77"/>
      <c r="H20" s="77"/>
    </row>
    <row r="21" spans="1:8" ht="23.25" customHeight="1">
      <c r="A21" s="76" t="s">
        <v>164</v>
      </c>
      <c r="B21" s="87">
        <v>40425499</v>
      </c>
      <c r="C21" s="87">
        <v>222319</v>
      </c>
      <c r="D21" s="87">
        <v>6614</v>
      </c>
      <c r="G21" s="77"/>
      <c r="H21" s="77"/>
    </row>
    <row r="22" spans="1:8" ht="12.75">
      <c r="A22" s="76" t="s">
        <v>165</v>
      </c>
      <c r="B22" s="87">
        <v>8567165</v>
      </c>
      <c r="C22" s="87">
        <v>3300</v>
      </c>
      <c r="D22" s="87">
        <v>612</v>
      </c>
      <c r="G22" s="77"/>
      <c r="H22" s="77"/>
    </row>
    <row r="23" spans="1:8" ht="13.5" customHeight="1">
      <c r="A23" s="75" t="s">
        <v>166</v>
      </c>
      <c r="B23" s="75">
        <v>2662102365</v>
      </c>
      <c r="C23" s="75">
        <v>11597589</v>
      </c>
      <c r="D23" s="75">
        <v>1572414</v>
      </c>
      <c r="G23" s="77"/>
      <c r="H23" s="77"/>
    </row>
    <row r="24" spans="1:8" ht="13.5" customHeight="1">
      <c r="A24" s="76" t="s">
        <v>759</v>
      </c>
      <c r="B24" s="87">
        <v>1537363923</v>
      </c>
      <c r="C24" s="87">
        <v>8095929</v>
      </c>
      <c r="D24" s="87">
        <v>1217418</v>
      </c>
      <c r="G24" s="77"/>
      <c r="H24" s="77"/>
    </row>
    <row r="25" ht="12.75">
      <c r="A25" s="13"/>
    </row>
    <row r="26" spans="1:3" ht="26.25" customHeight="1">
      <c r="A26" s="75" t="s">
        <v>760</v>
      </c>
      <c r="B26" s="13" t="s">
        <v>5</v>
      </c>
      <c r="C26" s="13" t="s">
        <v>5</v>
      </c>
    </row>
    <row r="27" spans="1:3" ht="12.75">
      <c r="A27" s="13" t="s">
        <v>5</v>
      </c>
      <c r="B27" s="13" t="s">
        <v>5</v>
      </c>
      <c r="C27" s="13" t="s">
        <v>5</v>
      </c>
    </row>
    <row r="28" spans="1:7" ht="13.5" customHeight="1">
      <c r="A28" s="76" t="s">
        <v>167</v>
      </c>
      <c r="B28" s="13">
        <v>60037823</v>
      </c>
      <c r="C28" s="13">
        <v>138333</v>
      </c>
      <c r="D28" s="13">
        <v>13994</v>
      </c>
      <c r="F28" s="77"/>
      <c r="G28" s="77"/>
    </row>
    <row r="29" spans="1:7" ht="13.5" customHeight="1">
      <c r="A29" s="76" t="s">
        <v>761</v>
      </c>
      <c r="B29" s="13">
        <v>814760621</v>
      </c>
      <c r="C29" s="13">
        <v>1343520</v>
      </c>
      <c r="D29" s="13">
        <v>180600</v>
      </c>
      <c r="F29" s="77"/>
      <c r="G29" s="77"/>
    </row>
    <row r="30" spans="1:7" ht="13.5" customHeight="1">
      <c r="A30" s="76" t="s">
        <v>168</v>
      </c>
      <c r="B30" s="13">
        <v>1170016845</v>
      </c>
      <c r="C30" s="13">
        <v>6234594</v>
      </c>
      <c r="D30" s="13">
        <v>978575</v>
      </c>
      <c r="F30" s="77"/>
      <c r="G30" s="77"/>
    </row>
    <row r="31" spans="1:7" ht="13.5" customHeight="1">
      <c r="A31" s="76" t="s">
        <v>762</v>
      </c>
      <c r="B31" s="13">
        <v>617287076</v>
      </c>
      <c r="C31" s="13">
        <v>3881140</v>
      </c>
      <c r="D31" s="13">
        <v>399245</v>
      </c>
      <c r="F31" s="77"/>
      <c r="G31" s="77"/>
    </row>
    <row r="32" spans="1:4" ht="13.5" customHeight="1">
      <c r="A32" s="75" t="s">
        <v>765</v>
      </c>
      <c r="B32" s="14">
        <v>2662102365</v>
      </c>
      <c r="C32" s="14">
        <v>11597587</v>
      </c>
      <c r="D32" s="14">
        <v>1572414</v>
      </c>
    </row>
    <row r="33" spans="1:4" ht="12.75">
      <c r="A33" s="76"/>
      <c r="B33" s="76"/>
      <c r="C33" s="76"/>
      <c r="D33" s="76"/>
    </row>
    <row r="34" spans="1:4" ht="12.75">
      <c r="A34" s="76"/>
      <c r="B34" s="76"/>
      <c r="C34" s="76"/>
      <c r="D34" s="76"/>
    </row>
    <row r="35" spans="1:4" ht="12.75" hidden="1">
      <c r="A35" s="76" t="s">
        <v>763</v>
      </c>
      <c r="B35" s="76">
        <v>3906788</v>
      </c>
      <c r="C35" s="76">
        <v>9098</v>
      </c>
      <c r="D35" s="76">
        <v>14124</v>
      </c>
    </row>
    <row r="36" spans="1:4" ht="21.75" hidden="1">
      <c r="A36" s="76" t="s">
        <v>764</v>
      </c>
      <c r="B36" s="76">
        <v>264250081</v>
      </c>
      <c r="C36" s="76">
        <v>1015794</v>
      </c>
      <c r="D36" s="76">
        <v>312871</v>
      </c>
    </row>
    <row r="37" spans="1:4" ht="12.75" hidden="1">
      <c r="A37" s="75" t="s">
        <v>765</v>
      </c>
      <c r="B37" s="75">
        <v>2504253729</v>
      </c>
      <c r="C37" s="75">
        <v>5750481</v>
      </c>
      <c r="D37" s="75">
        <v>2345596</v>
      </c>
    </row>
    <row r="38" spans="1:4" ht="21.75" hidden="1">
      <c r="A38" s="76" t="s">
        <v>764</v>
      </c>
      <c r="B38" s="76">
        <v>264250081</v>
      </c>
      <c r="C38" s="76">
        <v>1015794</v>
      </c>
      <c r="D38" s="76">
        <v>312871</v>
      </c>
    </row>
    <row r="39" spans="1:4" ht="12.75" hidden="1">
      <c r="A39" s="75" t="s">
        <v>765</v>
      </c>
      <c r="B39" s="75">
        <v>2504253729</v>
      </c>
      <c r="C39" s="75">
        <v>5750481</v>
      </c>
      <c r="D39" s="75">
        <v>2345596</v>
      </c>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5" r:id="rId2"/>
  <headerFooter alignWithMargins="0">
    <oddHeader>&amp;C&amp;G</oddHeader>
  </headerFooter>
  <rowBreaks count="1" manualBreakCount="1">
    <brk id="34" max="3"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101"/>
  <sheetViews>
    <sheetView zoomScaleSheetLayoutView="100" workbookViewId="0" topLeftCell="A1">
      <selection activeCell="A1" sqref="A1"/>
    </sheetView>
  </sheetViews>
  <sheetFormatPr defaultColWidth="0" defaultRowHeight="12.75" zeroHeight="1"/>
  <cols>
    <col min="1" max="1" width="47.140625" style="15" customWidth="1"/>
    <col min="2" max="2" width="12.57421875" style="7" customWidth="1"/>
    <col min="3" max="3" width="11.7109375" style="7" customWidth="1"/>
    <col min="4" max="4" width="9.140625" style="7" customWidth="1"/>
    <col min="5" max="16384" width="0" style="7" hidden="1" customWidth="1"/>
  </cols>
  <sheetData>
    <row r="1" ht="12.75">
      <c r="A1" s="72" t="s">
        <v>419</v>
      </c>
    </row>
    <row r="2" ht="21">
      <c r="A2" s="6" t="s">
        <v>169</v>
      </c>
    </row>
    <row r="3" ht="22.5" customHeight="1">
      <c r="A3" s="8" t="s">
        <v>1</v>
      </c>
    </row>
    <row r="4" ht="16.5" customHeight="1">
      <c r="A4" s="6">
        <v>2015</v>
      </c>
    </row>
    <row r="5" ht="16.5" customHeight="1">
      <c r="A5" s="13"/>
    </row>
    <row r="6" ht="16.5" customHeight="1">
      <c r="A6" s="17" t="s">
        <v>2</v>
      </c>
    </row>
    <row r="7" spans="1:2" ht="12.75">
      <c r="A7" s="11" t="s">
        <v>170</v>
      </c>
      <c r="B7" s="12" t="s">
        <v>4</v>
      </c>
    </row>
    <row r="8" spans="1:2" ht="12.75">
      <c r="A8" s="13" t="s">
        <v>5</v>
      </c>
      <c r="B8" s="13" t="s">
        <v>5</v>
      </c>
    </row>
    <row r="9" spans="1:2" ht="12.75">
      <c r="A9" s="14" t="s">
        <v>171</v>
      </c>
      <c r="B9" s="13" t="s">
        <v>5</v>
      </c>
    </row>
    <row r="10" spans="1:2" ht="12.75">
      <c r="A10" s="13" t="s">
        <v>5</v>
      </c>
      <c r="B10" s="13" t="s">
        <v>5</v>
      </c>
    </row>
    <row r="11" spans="1:2" ht="12.75">
      <c r="A11" s="76" t="s">
        <v>172</v>
      </c>
      <c r="B11" s="13">
        <v>11191350</v>
      </c>
    </row>
    <row r="12" spans="1:2" ht="13.5" customHeight="1">
      <c r="A12" s="76" t="s">
        <v>173</v>
      </c>
      <c r="B12" s="13">
        <v>51257904</v>
      </c>
    </row>
    <row r="13" spans="1:2" ht="12.75">
      <c r="A13" s="76" t="s">
        <v>174</v>
      </c>
      <c r="B13" s="13">
        <v>20653118</v>
      </c>
    </row>
    <row r="14" spans="1:2" ht="12.75">
      <c r="A14" s="76" t="s">
        <v>175</v>
      </c>
      <c r="B14" s="13">
        <v>2728710</v>
      </c>
    </row>
    <row r="15" spans="1:2" ht="12.75">
      <c r="A15" s="76" t="s">
        <v>176</v>
      </c>
      <c r="B15" s="13">
        <v>626571</v>
      </c>
    </row>
    <row r="16" spans="1:2" ht="12.75">
      <c r="A16" s="76" t="s">
        <v>177</v>
      </c>
      <c r="B16" s="13" t="s">
        <v>5</v>
      </c>
    </row>
    <row r="17" spans="1:2" ht="12.75">
      <c r="A17" s="76" t="s">
        <v>5</v>
      </c>
      <c r="B17" s="13" t="s">
        <v>5</v>
      </c>
    </row>
    <row r="18" spans="1:2" ht="12.75">
      <c r="A18" s="76" t="s">
        <v>178</v>
      </c>
      <c r="B18" s="13">
        <v>-5393</v>
      </c>
    </row>
    <row r="19" spans="1:2" ht="12.75">
      <c r="A19" s="76" t="s">
        <v>179</v>
      </c>
      <c r="B19" s="13">
        <v>631964</v>
      </c>
    </row>
    <row r="20" spans="1:2" ht="12.75">
      <c r="A20" s="76" t="s">
        <v>180</v>
      </c>
      <c r="B20" s="13">
        <v>0</v>
      </c>
    </row>
    <row r="21" spans="1:2" ht="13.5" customHeight="1">
      <c r="A21" s="76" t="s">
        <v>181</v>
      </c>
      <c r="B21" s="13">
        <v>0</v>
      </c>
    </row>
    <row r="22" spans="1:2" ht="12.75">
      <c r="A22" s="76" t="s">
        <v>182</v>
      </c>
      <c r="B22" s="13">
        <v>0</v>
      </c>
    </row>
    <row r="23" spans="1:2" ht="12.75">
      <c r="A23" s="76" t="s">
        <v>183</v>
      </c>
      <c r="B23" s="13">
        <v>481034</v>
      </c>
    </row>
    <row r="24" spans="1:2" ht="12.75">
      <c r="A24" s="75" t="s">
        <v>184</v>
      </c>
      <c r="B24" s="14">
        <v>86938687</v>
      </c>
    </row>
    <row r="25" spans="1:2" ht="23.25" customHeight="1">
      <c r="A25" s="76" t="s">
        <v>185</v>
      </c>
      <c r="B25" s="76"/>
    </row>
    <row r="26" spans="1:2" ht="12.75">
      <c r="A26" s="76" t="s">
        <v>5</v>
      </c>
      <c r="B26" s="76"/>
    </row>
    <row r="27" spans="1:2" ht="12.75">
      <c r="A27" s="76" t="s">
        <v>172</v>
      </c>
      <c r="B27" s="13">
        <v>-105358</v>
      </c>
    </row>
    <row r="28" spans="1:2" ht="13.5" customHeight="1">
      <c r="A28" s="76" t="s">
        <v>173</v>
      </c>
      <c r="B28" s="13">
        <v>0</v>
      </c>
    </row>
    <row r="29" spans="1:2" ht="12.75">
      <c r="A29" s="14" t="s">
        <v>186</v>
      </c>
      <c r="B29" s="13"/>
    </row>
    <row r="30" spans="1:2" ht="12.75">
      <c r="A30" s="13" t="s">
        <v>5</v>
      </c>
      <c r="B30" s="13"/>
    </row>
    <row r="31" spans="1:2" ht="12.75">
      <c r="A31" s="76" t="s">
        <v>187</v>
      </c>
      <c r="B31" s="13">
        <v>11511920</v>
      </c>
    </row>
    <row r="32" spans="1:2" ht="13.5" customHeight="1">
      <c r="A32" s="76" t="s">
        <v>188</v>
      </c>
      <c r="B32" s="13">
        <v>-4547</v>
      </c>
    </row>
    <row r="33" spans="1:2" ht="12.75">
      <c r="A33" s="76" t="s">
        <v>189</v>
      </c>
      <c r="B33" s="13">
        <v>50781797</v>
      </c>
    </row>
    <row r="34" spans="1:2" ht="12.75">
      <c r="A34" s="76" t="s">
        <v>190</v>
      </c>
      <c r="B34" s="13">
        <v>194554</v>
      </c>
    </row>
    <row r="35" spans="1:2" ht="12.75">
      <c r="A35" s="76" t="s">
        <v>65</v>
      </c>
      <c r="B35" s="13">
        <v>402833</v>
      </c>
    </row>
    <row r="36" spans="1:2" ht="12.75">
      <c r="A36" s="76" t="s">
        <v>191</v>
      </c>
      <c r="B36" s="13">
        <v>69470</v>
      </c>
    </row>
    <row r="37" spans="1:2" ht="12.75">
      <c r="A37" s="76" t="s">
        <v>192</v>
      </c>
      <c r="B37" s="13">
        <v>296272</v>
      </c>
    </row>
    <row r="38" spans="1:2" ht="12.75">
      <c r="A38" s="75" t="s">
        <v>193</v>
      </c>
      <c r="B38" s="14">
        <v>63252299</v>
      </c>
    </row>
    <row r="39" spans="1:2" ht="23.25" customHeight="1">
      <c r="A39" s="76" t="s">
        <v>194</v>
      </c>
      <c r="B39" s="76"/>
    </row>
    <row r="40" spans="1:2" ht="12.75">
      <c r="A40" s="76" t="s">
        <v>5</v>
      </c>
      <c r="B40" s="76"/>
    </row>
    <row r="41" spans="1:2" ht="12.75">
      <c r="A41" s="76" t="s">
        <v>187</v>
      </c>
      <c r="B41" s="13">
        <v>-145809</v>
      </c>
    </row>
    <row r="42" spans="1:2" ht="13.5" customHeight="1">
      <c r="A42" s="76" t="s">
        <v>188</v>
      </c>
      <c r="B42" s="13">
        <v>0</v>
      </c>
    </row>
    <row r="43" spans="1:2" ht="22.5" customHeight="1">
      <c r="A43" s="14" t="s">
        <v>195</v>
      </c>
      <c r="B43" s="13"/>
    </row>
    <row r="44" spans="1:2" ht="12.75">
      <c r="A44" s="13" t="s">
        <v>5</v>
      </c>
      <c r="B44" s="13"/>
    </row>
    <row r="45" spans="1:2" ht="13.5" customHeight="1">
      <c r="A45" s="76" t="s">
        <v>196</v>
      </c>
      <c r="B45" s="13">
        <v>-56906848</v>
      </c>
    </row>
    <row r="46" spans="1:2" ht="13.5" customHeight="1">
      <c r="A46" s="76" t="s">
        <v>197</v>
      </c>
      <c r="B46" s="13">
        <v>-185918</v>
      </c>
    </row>
    <row r="47" spans="1:2" ht="12.75">
      <c r="A47" s="76" t="s">
        <v>175</v>
      </c>
      <c r="B47" s="13">
        <v>-1687784</v>
      </c>
    </row>
    <row r="48" spans="1:2" ht="12.75">
      <c r="A48" s="76" t="s">
        <v>198</v>
      </c>
      <c r="B48" s="13">
        <v>362477</v>
      </c>
    </row>
    <row r="49" spans="1:2" ht="12.75">
      <c r="A49" s="76" t="s">
        <v>199</v>
      </c>
      <c r="B49" s="13">
        <v>-200</v>
      </c>
    </row>
    <row r="50" spans="1:2" ht="12.75">
      <c r="A50" s="76" t="s">
        <v>200</v>
      </c>
      <c r="B50" s="13">
        <v>21526</v>
      </c>
    </row>
    <row r="51" spans="1:2" ht="24" customHeight="1">
      <c r="A51" s="76" t="s">
        <v>201</v>
      </c>
      <c r="B51" s="13">
        <v>-1576005</v>
      </c>
    </row>
    <row r="52" spans="1:2" ht="12.75" customHeight="1">
      <c r="A52" s="76" t="s">
        <v>202</v>
      </c>
      <c r="B52" s="13">
        <v>0</v>
      </c>
    </row>
    <row r="53" spans="1:2" ht="13.5" customHeight="1">
      <c r="A53" s="76" t="s">
        <v>203</v>
      </c>
      <c r="B53" s="13">
        <v>0</v>
      </c>
    </row>
    <row r="54" spans="1:2" ht="12.75">
      <c r="A54" s="76" t="s">
        <v>204</v>
      </c>
      <c r="B54" s="13">
        <v>14024</v>
      </c>
    </row>
    <row r="55" spans="1:2" ht="12.75">
      <c r="A55" s="76" t="s">
        <v>189</v>
      </c>
      <c r="B55" s="13">
        <v>47306845</v>
      </c>
    </row>
    <row r="56" spans="1:2" ht="12.75">
      <c r="A56" s="76" t="s">
        <v>205</v>
      </c>
      <c r="B56" s="13">
        <v>11519526</v>
      </c>
    </row>
    <row r="57" spans="1:2" ht="12.75">
      <c r="A57" s="75" t="s">
        <v>206</v>
      </c>
      <c r="B57" s="14">
        <v>-1132357</v>
      </c>
    </row>
    <row r="58" spans="1:2" ht="12.75">
      <c r="A58" s="14" t="s">
        <v>207</v>
      </c>
      <c r="B58" s="13"/>
    </row>
    <row r="59" spans="1:2" ht="12.75">
      <c r="A59" s="13" t="s">
        <v>5</v>
      </c>
      <c r="B59" s="13"/>
    </row>
    <row r="60" spans="1:2" ht="23.25" customHeight="1">
      <c r="A60" s="76" t="s">
        <v>208</v>
      </c>
      <c r="B60" s="76"/>
    </row>
    <row r="61" spans="1:2" ht="12.75">
      <c r="A61" s="76" t="s">
        <v>5</v>
      </c>
      <c r="B61" s="76"/>
    </row>
    <row r="62" spans="1:2" ht="12.75">
      <c r="A62" s="76" t="s">
        <v>209</v>
      </c>
      <c r="B62" s="13">
        <v>67108</v>
      </c>
    </row>
    <row r="63" spans="1:2" ht="12.75">
      <c r="A63" s="76" t="s">
        <v>210</v>
      </c>
      <c r="B63" s="13">
        <v>7822</v>
      </c>
    </row>
    <row r="64" spans="1:2" ht="13.5" customHeight="1">
      <c r="A64" s="76" t="s">
        <v>211</v>
      </c>
      <c r="B64" s="13">
        <v>0</v>
      </c>
    </row>
    <row r="65" spans="1:2" ht="12.75">
      <c r="A65" s="76" t="s">
        <v>147</v>
      </c>
      <c r="B65" s="13">
        <v>74930</v>
      </c>
    </row>
    <row r="66" spans="1:2" ht="12.75">
      <c r="A66" s="76" t="s">
        <v>212</v>
      </c>
      <c r="B66" s="76"/>
    </row>
    <row r="67" spans="1:2" ht="12.75">
      <c r="A67" s="76" t="s">
        <v>5</v>
      </c>
      <c r="B67" s="76"/>
    </row>
    <row r="68" spans="1:2" ht="12.75">
      <c r="A68" s="76" t="s">
        <v>213</v>
      </c>
      <c r="B68" s="13">
        <v>2398575</v>
      </c>
    </row>
    <row r="69" spans="1:2" ht="12.75">
      <c r="A69" s="76" t="s">
        <v>214</v>
      </c>
      <c r="B69" s="13">
        <v>276726</v>
      </c>
    </row>
    <row r="70" spans="1:2" ht="12.75">
      <c r="A70" s="76" t="s">
        <v>215</v>
      </c>
      <c r="B70" s="13">
        <v>341259</v>
      </c>
    </row>
    <row r="71" spans="1:2" ht="12.75">
      <c r="A71" s="76" t="s">
        <v>147</v>
      </c>
      <c r="B71" s="13">
        <v>3016560</v>
      </c>
    </row>
    <row r="72" spans="1:2" ht="12.75">
      <c r="A72" s="76" t="s">
        <v>216</v>
      </c>
      <c r="B72" s="13">
        <v>1736646</v>
      </c>
    </row>
    <row r="73" spans="1:2" ht="12.75">
      <c r="A73" s="75" t="s">
        <v>217</v>
      </c>
      <c r="B73" s="14">
        <v>4828136</v>
      </c>
    </row>
    <row r="74" spans="1:2" ht="23.25" customHeight="1">
      <c r="A74" s="14" t="s">
        <v>218</v>
      </c>
      <c r="B74" s="13" t="s">
        <v>5</v>
      </c>
    </row>
    <row r="75" spans="1:2" ht="12.75">
      <c r="A75" s="13" t="s">
        <v>5</v>
      </c>
      <c r="B75" s="13" t="s">
        <v>5</v>
      </c>
    </row>
    <row r="76" spans="1:2" ht="23.25" customHeight="1">
      <c r="A76" s="76" t="s">
        <v>219</v>
      </c>
      <c r="B76" s="13">
        <v>11918</v>
      </c>
    </row>
    <row r="77" spans="1:2" ht="12.75">
      <c r="A77" s="76" t="s">
        <v>220</v>
      </c>
      <c r="B77" s="13">
        <v>3183153</v>
      </c>
    </row>
    <row r="78" spans="1:2" ht="23.25" customHeight="1">
      <c r="A78" s="75" t="s">
        <v>221</v>
      </c>
      <c r="B78" s="14">
        <v>3195071</v>
      </c>
    </row>
    <row r="79" spans="1:2" ht="12.75">
      <c r="A79" s="14" t="s">
        <v>21</v>
      </c>
      <c r="B79" s="13"/>
    </row>
    <row r="80" spans="1:2" ht="12.75">
      <c r="A80" s="13" t="s">
        <v>5</v>
      </c>
      <c r="B80" s="13"/>
    </row>
    <row r="81" spans="1:2" ht="13.5" customHeight="1">
      <c r="A81" s="76" t="s">
        <v>222</v>
      </c>
      <c r="B81" s="13">
        <v>3102529</v>
      </c>
    </row>
    <row r="82" spans="1:2" ht="12.75">
      <c r="A82" s="76" t="s">
        <v>223</v>
      </c>
      <c r="B82" s="13">
        <v>-19916</v>
      </c>
    </row>
    <row r="83" spans="1:2" ht="13.5" customHeight="1">
      <c r="A83" s="76" t="s">
        <v>224</v>
      </c>
      <c r="B83" s="13">
        <v>14971</v>
      </c>
    </row>
    <row r="84" spans="1:2" ht="12.75">
      <c r="A84" s="76" t="s">
        <v>225</v>
      </c>
      <c r="B84" s="13">
        <v>0</v>
      </c>
    </row>
    <row r="85" spans="1:2" ht="12.75">
      <c r="A85" s="75" t="s">
        <v>226</v>
      </c>
      <c r="B85" s="14">
        <v>3097584</v>
      </c>
    </row>
    <row r="86" ht="12.75">
      <c r="A86" s="13"/>
    </row>
    <row r="87" ht="12.75">
      <c r="A87" s="14" t="s">
        <v>227</v>
      </c>
    </row>
    <row r="88" ht="12.75">
      <c r="A88" s="13"/>
    </row>
    <row r="89" ht="35.25" customHeight="1">
      <c r="A89" s="13" t="s">
        <v>228</v>
      </c>
    </row>
    <row r="90" ht="12.75">
      <c r="A90" s="13"/>
    </row>
    <row r="91" spans="1:3" ht="21.75">
      <c r="A91" s="13" t="s">
        <v>5</v>
      </c>
      <c r="B91" s="12" t="s">
        <v>229</v>
      </c>
      <c r="C91" s="12" t="s">
        <v>230</v>
      </c>
    </row>
    <row r="92" spans="1:3" ht="12.75">
      <c r="A92" s="13" t="s">
        <v>5</v>
      </c>
      <c r="B92" s="13" t="s">
        <v>5</v>
      </c>
      <c r="C92" s="13" t="s">
        <v>5</v>
      </c>
    </row>
    <row r="93" spans="1:3" ht="12.75">
      <c r="A93" s="13" t="s">
        <v>209</v>
      </c>
      <c r="B93" s="13">
        <v>14082</v>
      </c>
      <c r="C93" s="13">
        <v>6020</v>
      </c>
    </row>
    <row r="94" spans="1:3" ht="12.75">
      <c r="A94" s="13" t="s">
        <v>210</v>
      </c>
      <c r="B94" s="13">
        <v>104197</v>
      </c>
      <c r="C94" s="13">
        <v>6997</v>
      </c>
    </row>
    <row r="95" spans="1:3" ht="12.75">
      <c r="A95" s="13" t="s">
        <v>231</v>
      </c>
      <c r="B95" s="13">
        <v>0</v>
      </c>
      <c r="C95" s="13" t="s">
        <v>5</v>
      </c>
    </row>
    <row r="96" spans="1:3" ht="12.75">
      <c r="A96" s="13" t="s">
        <v>232</v>
      </c>
      <c r="B96" s="13"/>
      <c r="C96" s="13"/>
    </row>
    <row r="97" spans="1:3" ht="12.75">
      <c r="A97" s="13" t="s">
        <v>5</v>
      </c>
      <c r="B97" s="13"/>
      <c r="C97" s="13"/>
    </row>
    <row r="98" spans="1:3" ht="34.5" customHeight="1">
      <c r="A98" s="13" t="s">
        <v>422</v>
      </c>
      <c r="B98" s="74"/>
      <c r="C98" s="13">
        <v>10927</v>
      </c>
    </row>
    <row r="99" spans="1:3" ht="12.75">
      <c r="A99" s="13" t="s">
        <v>233</v>
      </c>
      <c r="B99" s="74"/>
      <c r="C99" s="13">
        <v>5282</v>
      </c>
    </row>
    <row r="100" ht="12.75">
      <c r="A100" s="13"/>
    </row>
    <row r="101" ht="137.25">
      <c r="A101" s="13" t="s">
        <v>234</v>
      </c>
    </row>
    <row r="102" ht="12.75"/>
    <row r="10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2" manualBreakCount="2">
    <brk id="42" max="255" man="1"/>
    <brk id="85" max="255" man="1"/>
  </rowBreaks>
  <legacyDrawingHF r:id="rId1"/>
</worksheet>
</file>

<file path=xl/worksheets/sheet9.xml><?xml version="1.0" encoding="utf-8"?>
<worksheet xmlns="http://schemas.openxmlformats.org/spreadsheetml/2006/main" xmlns:r="http://schemas.openxmlformats.org/officeDocument/2006/relationships">
  <sheetPr>
    <tabColor theme="4"/>
  </sheetPr>
  <dimension ref="A1:B53"/>
  <sheetViews>
    <sheetView zoomScaleSheetLayoutView="100" workbookViewId="0" topLeftCell="A1">
      <selection activeCell="A1" sqref="A1"/>
    </sheetView>
  </sheetViews>
  <sheetFormatPr defaultColWidth="0" defaultRowHeight="12.75" zeroHeight="1"/>
  <cols>
    <col min="1" max="1" width="47.140625" style="15" customWidth="1"/>
    <col min="2" max="2" width="14.57421875" style="7" customWidth="1"/>
    <col min="3" max="3" width="9.140625" style="7" customWidth="1"/>
    <col min="4" max="16384" width="0" style="7" hidden="1" customWidth="1"/>
  </cols>
  <sheetData>
    <row r="1" ht="12.75">
      <c r="A1" s="72" t="s">
        <v>419</v>
      </c>
    </row>
    <row r="2" ht="21">
      <c r="A2" s="6" t="s">
        <v>235</v>
      </c>
    </row>
    <row r="3" ht="22.5" customHeight="1">
      <c r="A3" s="8" t="s">
        <v>24</v>
      </c>
    </row>
    <row r="4" ht="16.5" customHeight="1">
      <c r="A4" s="6">
        <v>2015</v>
      </c>
    </row>
    <row r="5" ht="16.5" customHeight="1">
      <c r="A5" s="13"/>
    </row>
    <row r="6" ht="16.5" customHeight="1">
      <c r="A6" s="17" t="s">
        <v>2</v>
      </c>
    </row>
    <row r="7" spans="1:2" ht="12.75">
      <c r="A7" s="11" t="s">
        <v>236</v>
      </c>
      <c r="B7" s="12" t="s">
        <v>4</v>
      </c>
    </row>
    <row r="8" spans="1:2" ht="12.75">
      <c r="A8" s="13" t="s">
        <v>5</v>
      </c>
      <c r="B8" s="13" t="s">
        <v>5</v>
      </c>
    </row>
    <row r="9" spans="1:2" ht="23.25" customHeight="1">
      <c r="A9" s="14" t="s">
        <v>172</v>
      </c>
      <c r="B9" s="13" t="s">
        <v>5</v>
      </c>
    </row>
    <row r="10" spans="1:2" ht="12.75">
      <c r="A10" s="13" t="s">
        <v>5</v>
      </c>
      <c r="B10" s="13" t="s">
        <v>5</v>
      </c>
    </row>
    <row r="11" spans="1:2" ht="12.75">
      <c r="A11" s="76" t="s">
        <v>237</v>
      </c>
      <c r="B11" s="87">
        <v>46603777</v>
      </c>
    </row>
    <row r="12" spans="1:2" ht="12.75">
      <c r="A12" s="76" t="s">
        <v>238</v>
      </c>
      <c r="B12" s="87">
        <v>685362257</v>
      </c>
    </row>
    <row r="13" spans="1:2" ht="23.25" customHeight="1">
      <c r="A13" s="75" t="s">
        <v>766</v>
      </c>
      <c r="B13" s="75">
        <v>731966034</v>
      </c>
    </row>
    <row r="14" spans="1:2" ht="12.75">
      <c r="A14" s="14" t="s">
        <v>239</v>
      </c>
      <c r="B14" s="13"/>
    </row>
    <row r="15" spans="1:2" ht="12.75">
      <c r="A15" s="13" t="s">
        <v>5</v>
      </c>
      <c r="B15" s="13"/>
    </row>
    <row r="16" spans="1:2" ht="13.5" customHeight="1">
      <c r="A16" s="76" t="s">
        <v>240</v>
      </c>
      <c r="B16" s="13">
        <v>2636288515</v>
      </c>
    </row>
    <row r="17" spans="1:2" ht="12.75">
      <c r="A17" s="76" t="s">
        <v>241</v>
      </c>
      <c r="B17" s="13">
        <v>-25542756</v>
      </c>
    </row>
    <row r="18" spans="1:2" ht="12.75">
      <c r="A18" s="76" t="s">
        <v>242</v>
      </c>
      <c r="B18" s="13">
        <v>11568896</v>
      </c>
    </row>
    <row r="19" spans="1:2" ht="13.5" customHeight="1">
      <c r="A19" s="76" t="s">
        <v>243</v>
      </c>
      <c r="B19" s="13">
        <v>2650262375</v>
      </c>
    </row>
    <row r="20" spans="1:2" ht="12.75">
      <c r="A20" s="76" t="s">
        <v>244</v>
      </c>
      <c r="B20" s="13">
        <v>1090882</v>
      </c>
    </row>
    <row r="21" spans="1:2" ht="13.5" customHeight="1">
      <c r="A21" s="76" t="s">
        <v>245</v>
      </c>
      <c r="B21" s="13">
        <v>1308862</v>
      </c>
    </row>
    <row r="22" spans="1:2" ht="13.5" customHeight="1">
      <c r="A22" s="75" t="s">
        <v>246</v>
      </c>
      <c r="B22" s="14">
        <v>2652662119</v>
      </c>
    </row>
    <row r="23" spans="1:2" ht="12.75">
      <c r="A23" s="14" t="s">
        <v>244</v>
      </c>
      <c r="B23" s="13"/>
    </row>
    <row r="24" spans="1:2" ht="12.75">
      <c r="A24" s="13" t="s">
        <v>5</v>
      </c>
      <c r="B24" s="13"/>
    </row>
    <row r="25" spans="1:2" ht="12.75">
      <c r="A25" s="76" t="s">
        <v>247</v>
      </c>
      <c r="B25" s="13">
        <v>975328</v>
      </c>
    </row>
    <row r="26" spans="1:2" ht="12.75">
      <c r="A26" s="76" t="s">
        <v>248</v>
      </c>
      <c r="B26" s="13">
        <v>629323</v>
      </c>
    </row>
    <row r="27" spans="1:2" ht="12.75">
      <c r="A27" s="76" t="s">
        <v>249</v>
      </c>
      <c r="B27" s="13">
        <v>-276439</v>
      </c>
    </row>
    <row r="28" spans="1:2" ht="12.75">
      <c r="A28" s="75" t="s">
        <v>250</v>
      </c>
      <c r="B28" s="14">
        <v>1328212</v>
      </c>
    </row>
    <row r="29" spans="1:2" ht="12.75">
      <c r="A29" s="14" t="s">
        <v>175</v>
      </c>
      <c r="B29" s="13"/>
    </row>
    <row r="30" spans="1:2" ht="12.75">
      <c r="A30" s="13" t="s">
        <v>5</v>
      </c>
      <c r="B30" s="13"/>
    </row>
    <row r="31" spans="1:2" ht="12.75">
      <c r="A31" s="76" t="s">
        <v>251</v>
      </c>
      <c r="B31" s="13">
        <v>170052257</v>
      </c>
    </row>
    <row r="32" spans="1:2" ht="12.75">
      <c r="A32" s="76" t="s">
        <v>252</v>
      </c>
      <c r="B32" s="13">
        <v>29596500</v>
      </c>
    </row>
    <row r="33" spans="1:2" ht="34.5" customHeight="1">
      <c r="A33" s="76" t="s">
        <v>253</v>
      </c>
      <c r="B33" s="13">
        <v>0</v>
      </c>
    </row>
    <row r="34" spans="1:2" ht="12.75">
      <c r="A34" s="76" t="s">
        <v>254</v>
      </c>
      <c r="B34" s="13">
        <v>199648757</v>
      </c>
    </row>
    <row r="35" spans="1:2" ht="12.75">
      <c r="A35" s="76" t="s">
        <v>255</v>
      </c>
      <c r="B35" s="76"/>
    </row>
    <row r="36" spans="1:2" ht="12.75">
      <c r="A36" s="76" t="s">
        <v>5</v>
      </c>
      <c r="B36" s="76"/>
    </row>
    <row r="37" spans="1:2" ht="12.75">
      <c r="A37" s="76" t="s">
        <v>256</v>
      </c>
      <c r="B37" s="13">
        <v>292531283</v>
      </c>
    </row>
    <row r="38" spans="1:2" ht="12.75">
      <c r="A38" s="76" t="s">
        <v>257</v>
      </c>
      <c r="B38" s="13">
        <v>175445840</v>
      </c>
    </row>
    <row r="39" spans="1:2" ht="12.75" customHeight="1">
      <c r="A39" s="76" t="s">
        <v>258</v>
      </c>
      <c r="B39" s="13">
        <v>20190129</v>
      </c>
    </row>
    <row r="40" spans="1:2" ht="12.75" customHeight="1">
      <c r="A40" s="76" t="s">
        <v>259</v>
      </c>
      <c r="B40" s="13">
        <v>4012789</v>
      </c>
    </row>
    <row r="41" spans="1:2" ht="12.75">
      <c r="A41" s="76" t="s">
        <v>260</v>
      </c>
      <c r="B41" s="13">
        <v>492180041</v>
      </c>
    </row>
    <row r="42" spans="1:2" ht="23.25" customHeight="1">
      <c r="A42" s="76" t="s">
        <v>261</v>
      </c>
      <c r="B42" s="13">
        <v>-292531284</v>
      </c>
    </row>
    <row r="43" spans="1:2" ht="12.75">
      <c r="A43" s="75" t="s">
        <v>260</v>
      </c>
      <c r="B43" s="14">
        <v>199648757</v>
      </c>
    </row>
    <row r="44" spans="1:2" ht="12.75">
      <c r="A44" s="14" t="s">
        <v>198</v>
      </c>
      <c r="B44" s="13"/>
    </row>
    <row r="45" spans="1:2" ht="12.75">
      <c r="A45" s="13" t="s">
        <v>5</v>
      </c>
      <c r="B45" s="13"/>
    </row>
    <row r="46" spans="1:2" ht="23.25" customHeight="1">
      <c r="A46" s="76" t="s">
        <v>262</v>
      </c>
      <c r="B46" s="13">
        <v>2238578</v>
      </c>
    </row>
    <row r="47" spans="1:2" ht="23.25" customHeight="1">
      <c r="A47" s="76" t="s">
        <v>767</v>
      </c>
      <c r="B47" s="13">
        <v>247506</v>
      </c>
    </row>
    <row r="48" spans="1:2" ht="12.75">
      <c r="A48" s="76" t="s">
        <v>263</v>
      </c>
      <c r="B48" s="13">
        <v>2534891</v>
      </c>
    </row>
    <row r="49" spans="1:2" ht="12.75">
      <c r="A49" s="76" t="s">
        <v>264</v>
      </c>
      <c r="B49" s="13">
        <v>0</v>
      </c>
    </row>
    <row r="50" spans="1:2" ht="12.75">
      <c r="A50" s="76" t="s">
        <v>265</v>
      </c>
      <c r="B50" s="13">
        <v>0</v>
      </c>
    </row>
    <row r="51" spans="1:2" ht="12.75">
      <c r="A51" s="75" t="s">
        <v>266</v>
      </c>
      <c r="B51" s="14">
        <v>5020975</v>
      </c>
    </row>
    <row r="52" ht="12.75">
      <c r="A52" s="13"/>
    </row>
    <row r="53" ht="137.25">
      <c r="A53" s="13" t="s">
        <v>267</v>
      </c>
    </row>
    <row r="54" ht="12.75"/>
    <row r="5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4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Realkreditinstitutter: Statistisk Materiale</dc:title>
  <dc:subject/>
  <dc:creator>Finanstilsynet</dc:creator>
  <cp:keywords/>
  <dc:description/>
  <cp:lastModifiedBy>Charlotte Qvistgaard</cp:lastModifiedBy>
  <cp:lastPrinted>2016-06-14T08:30:19Z</cp:lastPrinted>
  <dcterms:created xsi:type="dcterms:W3CDTF">2011-06-22T07:30:23Z</dcterms:created>
  <dcterms:modified xsi:type="dcterms:W3CDTF">2016-06-23T06:19:03Z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