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3290" tabRatio="810" activeTab="0"/>
  </bookViews>
  <sheets>
    <sheet name="Indholdsfortegnelse (Content)" sheetId="1" r:id="rId1"/>
    <sheet name="Tabel 1.1 (Table 1.1)" sheetId="2" r:id="rId2"/>
    <sheet name="Tabel 1.2 (Table 1.2)" sheetId="3" r:id="rId3"/>
    <sheet name="Tabel 2.1 (Table 2.1)" sheetId="4" r:id="rId4"/>
    <sheet name="Tabel 2.2 (Table 2.2)" sheetId="5" r:id="rId5"/>
    <sheet name="Tabel 2.3 (Table 2.3)" sheetId="6" r:id="rId6"/>
  </sheets>
  <definedNames>
    <definedName name="_xlnm.Print_Area" localSheetId="1">'Tabel 1.1 (Table 1.1)'!$A$2:$H$22</definedName>
    <definedName name="_xlnm.Print_Area" localSheetId="2">'Tabel 1.2 (Table 1.2)'!$A$3:$H$22</definedName>
    <definedName name="_xlnm.Print_Area" localSheetId="3">'Tabel 2.1 (Table 2.1)'!$A$2:$H$22</definedName>
    <definedName name="_xlnm.Print_Area" localSheetId="4">'Tabel 2.2 (Table 2.2)'!$A$3:$H$22</definedName>
    <definedName name="_xlnm.Print_Area" localSheetId="5">'Tabel 2.3 (Table 2.3)'!$A$2:$H$22</definedName>
  </definedNames>
  <calcPr fullCalcOnLoad="1"/>
</workbook>
</file>

<file path=xl/sharedStrings.xml><?xml version="1.0" encoding="utf-8"?>
<sst xmlns="http://schemas.openxmlformats.org/spreadsheetml/2006/main" count="198" uniqueCount="60">
  <si>
    <t>Tabel 1.1</t>
  </si>
  <si>
    <t>Tabel 1.2</t>
  </si>
  <si>
    <t>l</t>
  </si>
  <si>
    <t>Tabel 2.3</t>
  </si>
  <si>
    <t>Tabel 2.1</t>
  </si>
  <si>
    <t>Tabel 2.2</t>
  </si>
  <si>
    <t>Tilbage til indholdsfortegnelse (Return to contents)</t>
  </si>
  <si>
    <t>Kapitel 2 – Resultatopgørelse og balance for finansielle virksomheder (Chapter 2 - Income statement and balance sheet for financial undertakings)
)</t>
  </si>
  <si>
    <t>Tabel 1.1 Antal virksomheder (Number of undertakings)</t>
  </si>
  <si>
    <t>Tabel 1.2 Antal ansatte (Number of employees)</t>
  </si>
  <si>
    <t>Tabel 2.1 Balance (Balance sheet total)</t>
  </si>
  <si>
    <t>Tabel 2.2 Egenkapital (Equity capital or own funds)</t>
  </si>
  <si>
    <t>Tabel 2.3 Resultat før skat (Profit before tax)</t>
  </si>
  <si>
    <t>Kapitel 1 – Antal virksomheder og antal ansatte i den finansielle sektor (Chapter 1 - Number of undertakings and number of employees in the financiel sector)</t>
  </si>
  <si>
    <t xml:space="preserve">-  </t>
  </si>
  <si>
    <t>-</t>
  </si>
  <si>
    <t>Number of undertakings</t>
  </si>
  <si>
    <t>Commercial banks and savings banks</t>
  </si>
  <si>
    <t>Mortgage-credit institutions</t>
  </si>
  <si>
    <t>The Danish Ship Finance</t>
  </si>
  <si>
    <t>Investment companies</t>
  </si>
  <si>
    <t>Investment, specialpurpose, restricted and hedge associations</t>
  </si>
  <si>
    <t>Investment management companies (large)</t>
  </si>
  <si>
    <t>Investment management companies (small)</t>
  </si>
  <si>
    <t>Lateral pension funds</t>
  </si>
  <si>
    <t>Company pension funds</t>
  </si>
  <si>
    <t>Total</t>
  </si>
  <si>
    <t>I alt</t>
  </si>
  <si>
    <t>Antal virksomheder</t>
  </si>
  <si>
    <t>Pengeinstitutter</t>
  </si>
  <si>
    <t>Realkreditinstitutter</t>
  </si>
  <si>
    <t>Danmarks Skibskredit</t>
  </si>
  <si>
    <t>Fondsmæglerselskaber</t>
  </si>
  <si>
    <t>Investerings-, special-, fåmands-, hedgeforeninger</t>
  </si>
  <si>
    <t>Investeringsforvaltningsselskaber (store)</t>
  </si>
  <si>
    <t>Investeringsforvaltningsselskaber (små)</t>
  </si>
  <si>
    <t>Skadesforsikringsselskaber</t>
  </si>
  <si>
    <t>Livsforsikringsselskaber</t>
  </si>
  <si>
    <t>Tværgående pensionskasser</t>
  </si>
  <si>
    <t>Firmapensionskasser</t>
  </si>
  <si>
    <t>Number of employees</t>
  </si>
  <si>
    <t>Antal ansatte</t>
  </si>
  <si>
    <t>Balance i mio. kr.</t>
  </si>
  <si>
    <t>Balance sheet total in million DKK</t>
  </si>
  <si>
    <t>Egenkapital i mio. kr.</t>
  </si>
  <si>
    <t>Equity capital or own funds in million DKK</t>
  </si>
  <si>
    <t>Resultat før skat i mio. kr.</t>
  </si>
  <si>
    <t>Profit before tax in million DKK</t>
  </si>
  <si>
    <t>ATP, LD, AES og SP</t>
  </si>
  <si>
    <t>ATP, LD, AES and SP</t>
  </si>
  <si>
    <t>Non-life insurance companies</t>
  </si>
  <si>
    <t>Life-insurance companies</t>
  </si>
  <si>
    <t>Balance (Balance sheet total), 2007-2011</t>
  </si>
  <si>
    <t>Antal ansatte i den finansielle sektor (Number of employees in the financial sector), 2007-2011</t>
  </si>
  <si>
    <t>Antal virksomheder i den finansielle sektor (Number of undertakings in the financial sector), 2007-2011</t>
  </si>
  <si>
    <t>Egenkapital (Equity capital or own funds), 2007-2011</t>
  </si>
  <si>
    <t>Resultat før skat (Profit before tax), 2007-2011</t>
  </si>
  <si>
    <t xml:space="preserve">Anm.:
store - tilladelse til at udøve værdipapirhandelsvirksomheder
små - ikke tilladelse til at udøve værdipapirhandelsvirksomheder
</t>
  </si>
  <si>
    <t xml:space="preserve">Note:
large - with licence to carry out securities trading activities
small - without licence to carry out securities trading activities
</t>
  </si>
  <si>
    <t>Hovedtal for finansielle virksomheder under tilsyn (Key figures for financial undertakings under supervision ), 2007-2011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</si>
</sst>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 * #,##0_ ;_ * \-#,##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nstantia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6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2"/>
      <color indexed="16"/>
      <name val="Constantia"/>
      <family val="1"/>
    </font>
    <font>
      <sz val="8"/>
      <color indexed="16"/>
      <name val="Wingdings"/>
      <family val="0"/>
    </font>
    <font>
      <sz val="10.5"/>
      <color indexed="8"/>
      <name val="Arial"/>
      <family val="2"/>
    </font>
    <font>
      <b/>
      <sz val="12"/>
      <color indexed="16"/>
      <name val="Constantia"/>
      <family val="1"/>
    </font>
    <font>
      <b/>
      <sz val="16"/>
      <color indexed="16"/>
      <name val="Constantia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2"/>
      <color rgb="FF990000"/>
      <name val="Constantia"/>
      <family val="1"/>
    </font>
    <font>
      <sz val="8"/>
      <color theme="4"/>
      <name val="Wingdings"/>
      <family val="0"/>
    </font>
    <font>
      <sz val="10.5"/>
      <color theme="1"/>
      <name val="Arial"/>
      <family val="2"/>
    </font>
    <font>
      <b/>
      <sz val="12"/>
      <color theme="4"/>
      <name val="Constantia"/>
      <family val="1"/>
    </font>
    <font>
      <b/>
      <sz val="16"/>
      <color rgb="FF990000"/>
      <name val="Constanti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7D7D7D"/>
      </top>
      <bottom style="thin">
        <color rgb="FF7D7D7D"/>
      </bottom>
    </border>
    <border>
      <left/>
      <right/>
      <top style="thin">
        <color rgb="FF7D7D7D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>
        <color indexed="63"/>
      </top>
      <bottom style="thin">
        <color rgb="FF7D7D7D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" fillId="22" borderId="0" applyNumberFormat="0" applyBorder="0">
      <alignment/>
      <protection/>
    </xf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" fillId="24" borderId="0" applyNumberFormat="0" applyBorder="0">
      <alignment vertical="top"/>
      <protection/>
    </xf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6" borderId="3" applyNumberFormat="0" applyAlignment="0" applyProtection="0"/>
    <xf numFmtId="0" fontId="4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4" fillId="33" borderId="0" applyNumberFormat="0" applyBorder="0" applyAlignment="0" applyProtection="0"/>
    <xf numFmtId="0" fontId="10" fillId="0" borderId="0">
      <alignment/>
      <protection/>
    </xf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5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4" fillId="35" borderId="0" xfId="0" applyFont="1" applyFill="1" applyAlignment="1">
      <alignment vertical="center"/>
    </xf>
    <xf numFmtId="0" fontId="55" fillId="35" borderId="0" xfId="45" applyFont="1" applyFill="1" applyAlignment="1" applyProtection="1">
      <alignment/>
      <protection/>
    </xf>
    <xf numFmtId="0" fontId="56" fillId="35" borderId="0" xfId="0" applyFont="1" applyFill="1" applyAlignment="1">
      <alignment/>
    </xf>
    <xf numFmtId="0" fontId="57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3" fillId="35" borderId="0" xfId="37" applyFill="1" applyBorder="1" applyAlignment="1">
      <alignment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3" fontId="6" fillId="35" borderId="11" xfId="0" applyNumberFormat="1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left" vertical="center"/>
    </xf>
    <xf numFmtId="0" fontId="5" fillId="35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6" fillId="35" borderId="11" xfId="0" applyNumberFormat="1" applyFont="1" applyFill="1" applyBorder="1" applyAlignment="1">
      <alignment horizontal="right" vertical="center"/>
    </xf>
    <xf numFmtId="0" fontId="53" fillId="35" borderId="0" xfId="0" applyFont="1" applyFill="1" applyBorder="1" applyAlignment="1">
      <alignment/>
    </xf>
    <xf numFmtId="0" fontId="57" fillId="35" borderId="0" xfId="37" applyFont="1" applyFill="1" applyBorder="1" applyAlignment="1">
      <alignment vertical="center" wrapText="1"/>
      <protection/>
    </xf>
    <xf numFmtId="0" fontId="9" fillId="35" borderId="0" xfId="45" applyFont="1" applyFill="1" applyAlignment="1" applyProtection="1">
      <alignment/>
      <protection/>
    </xf>
    <xf numFmtId="3" fontId="5" fillId="35" borderId="11" xfId="0" applyNumberFormat="1" applyFont="1" applyFill="1" applyBorder="1" applyAlignment="1">
      <alignment horizontal="left" vertical="center"/>
    </xf>
    <xf numFmtId="170" fontId="6" fillId="35" borderId="11" xfId="42" applyNumberFormat="1" applyFont="1" applyFill="1" applyBorder="1" applyAlignment="1">
      <alignment horizontal="right" vertical="center"/>
    </xf>
    <xf numFmtId="3" fontId="58" fillId="36" borderId="11" xfId="0" applyNumberFormat="1" applyFont="1" applyFill="1" applyBorder="1" applyAlignment="1">
      <alignment horizontal="left"/>
    </xf>
    <xf numFmtId="3" fontId="58" fillId="36" borderId="11" xfId="0" applyNumberFormat="1" applyFont="1" applyFill="1" applyBorder="1" applyAlignment="1">
      <alignment horizontal="right"/>
    </xf>
    <xf numFmtId="0" fontId="59" fillId="35" borderId="0" xfId="0" applyFont="1" applyFill="1" applyBorder="1" applyAlignment="1">
      <alignment vertical="center"/>
    </xf>
    <xf numFmtId="3" fontId="58" fillId="36" borderId="11" xfId="0" applyNumberFormat="1" applyFont="1" applyFill="1" applyBorder="1" applyAlignment="1">
      <alignment horizontal="right" vertical="center"/>
    </xf>
    <xf numFmtId="0" fontId="59" fillId="35" borderId="0" xfId="0" applyFont="1" applyFill="1" applyAlignment="1">
      <alignment vertical="center"/>
    </xf>
    <xf numFmtId="3" fontId="6" fillId="35" borderId="11" xfId="0" applyNumberFormat="1" applyFont="1" applyFill="1" applyBorder="1" applyAlignment="1">
      <alignment horizontal="left" vertical="center" wrapText="1"/>
    </xf>
    <xf numFmtId="3" fontId="58" fillId="35" borderId="12" xfId="0" applyNumberFormat="1" applyFont="1" applyFill="1" applyBorder="1" applyAlignment="1">
      <alignment horizontal="left"/>
    </xf>
    <xf numFmtId="3" fontId="58" fillId="35" borderId="12" xfId="0" applyNumberFormat="1" applyFont="1" applyFill="1" applyBorder="1" applyAlignment="1">
      <alignment horizontal="right"/>
    </xf>
    <xf numFmtId="3" fontId="58" fillId="35" borderId="0" xfId="0" applyNumberFormat="1" applyFont="1" applyFill="1" applyBorder="1" applyAlignment="1">
      <alignment horizontal="right"/>
    </xf>
    <xf numFmtId="3" fontId="58" fillId="35" borderId="0" xfId="0" applyNumberFormat="1" applyFont="1" applyFill="1" applyBorder="1" applyAlignment="1">
      <alignment horizontal="right" vertical="center"/>
    </xf>
    <xf numFmtId="0" fontId="6" fillId="35" borderId="11" xfId="0" applyNumberFormat="1" applyFont="1" applyFill="1" applyBorder="1" applyAlignment="1" quotePrefix="1">
      <alignment horizontal="right" vertical="center"/>
    </xf>
    <xf numFmtId="0" fontId="60" fillId="35" borderId="0" xfId="45" applyFont="1" applyFill="1" applyBorder="1" applyAlignment="1" applyProtection="1">
      <alignment horizontal="left"/>
      <protection/>
    </xf>
    <xf numFmtId="0" fontId="60" fillId="35" borderId="0" xfId="45" applyFont="1" applyFill="1" applyBorder="1" applyAlignment="1" applyProtection="1">
      <alignment horizontal="left"/>
      <protection/>
    </xf>
    <xf numFmtId="0" fontId="43" fillId="35" borderId="0" xfId="45" applyFill="1" applyBorder="1" applyAlignment="1" applyProtection="1">
      <alignment horizontal="left"/>
      <protection/>
    </xf>
    <xf numFmtId="0" fontId="43" fillId="0" borderId="0" xfId="45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0" fontId="60" fillId="35" borderId="0" xfId="45" applyFont="1" applyFill="1" applyBorder="1" applyAlignment="1" applyProtection="1">
      <alignment horizontal="left"/>
      <protection/>
    </xf>
    <xf numFmtId="3" fontId="6" fillId="35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0" fillId="35" borderId="0" xfId="45" applyFont="1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170" fontId="6" fillId="35" borderId="11" xfId="42" applyNumberFormat="1" applyFont="1" applyFill="1" applyBorder="1" applyAlignment="1" quotePrefix="1">
      <alignment horizontal="right" vertical="center"/>
    </xf>
    <xf numFmtId="3" fontId="6" fillId="35" borderId="11" xfId="0" applyNumberFormat="1" applyFont="1" applyFill="1" applyBorder="1" applyAlignment="1" quotePrefix="1">
      <alignment horizontal="right" vertical="center"/>
    </xf>
    <xf numFmtId="3" fontId="8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right" vertical="center"/>
    </xf>
    <xf numFmtId="3" fontId="6" fillId="35" borderId="13" xfId="53" applyNumberFormat="1" applyFont="1" applyFill="1" applyBorder="1" applyAlignment="1">
      <alignment vertical="center"/>
      <protection/>
    </xf>
    <xf numFmtId="3" fontId="6" fillId="35" borderId="0" xfId="53" applyNumberFormat="1" applyFont="1" applyFill="1" applyBorder="1" applyAlignment="1">
      <alignment vertical="center"/>
      <protection/>
    </xf>
    <xf numFmtId="0" fontId="6" fillId="35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57" fillId="35" borderId="0" xfId="37" applyFont="1" applyFill="1" applyBorder="1" applyAlignment="1">
      <alignment horizontal="left" vertical="center" wrapText="1"/>
      <protection/>
    </xf>
    <xf numFmtId="3" fontId="59" fillId="35" borderId="11" xfId="0" applyNumberFormat="1" applyFont="1" applyFill="1" applyBorder="1" applyAlignment="1">
      <alignment horizontal="right" vertical="center"/>
    </xf>
    <xf numFmtId="0" fontId="57" fillId="35" borderId="0" xfId="0" applyFont="1" applyFill="1" applyAlignment="1">
      <alignment horizontal="left" wrapText="1"/>
    </xf>
    <xf numFmtId="0" fontId="53" fillId="35" borderId="10" xfId="0" applyFont="1" applyFill="1" applyBorder="1" applyAlignment="1">
      <alignment horizontal="left" wrapText="1"/>
    </xf>
    <xf numFmtId="0" fontId="60" fillId="35" borderId="0" xfId="45" applyFont="1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</cellXfs>
  <cellStyles count="52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BlanketOverskrift" xfId="37"/>
    <cellStyle name="Forklarende tekst" xfId="38"/>
    <cellStyle name="God" xfId="39"/>
    <cellStyle name="GruppeOverskrift" xfId="40"/>
    <cellStyle name="Input" xfId="41"/>
    <cellStyle name="Comma" xfId="42"/>
    <cellStyle name="Comma [0]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_Ark1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85725</xdr:rowOff>
    </xdr:from>
    <xdr:to>
      <xdr:col>2</xdr:col>
      <xdr:colOff>2162175</xdr:colOff>
      <xdr:row>3</xdr:row>
      <xdr:rowOff>171450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7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4486275</xdr:colOff>
      <xdr:row>7</xdr:row>
      <xdr:rowOff>47625</xdr:rowOff>
    </xdr:from>
    <xdr:to>
      <xdr:col>3</xdr:col>
      <xdr:colOff>371475</xdr:colOff>
      <xdr:row>12</xdr:row>
      <xdr:rowOff>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4933950" y="3419475"/>
          <a:ext cx="2533650" cy="76200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Tryk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på tabel-titlen for at gå direkte til fanebladet med tabellen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 the table title to go directly to the tab with the table)</a:t>
          </a:r>
        </a:p>
      </xdr:txBody>
    </xdr:sp>
    <xdr:clientData/>
  </xdr:twoCellAnchor>
  <xdr:twoCellAnchor editAs="oneCell">
    <xdr:from>
      <xdr:col>2</xdr:col>
      <xdr:colOff>2228850</xdr:colOff>
      <xdr:row>0</xdr:row>
      <xdr:rowOff>104775</xdr:rowOff>
    </xdr:from>
    <xdr:to>
      <xdr:col>2</xdr:col>
      <xdr:colOff>4152900</xdr:colOff>
      <xdr:row>3</xdr:row>
      <xdr:rowOff>190500</xdr:rowOff>
    </xdr:to>
    <xdr:pic>
      <xdr:nvPicPr>
        <xdr:cNvPr id="3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4775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D20"/>
  <sheetViews>
    <sheetView tabSelected="1" zoomScalePageLayoutView="0" workbookViewId="0" topLeftCell="A1">
      <selection activeCell="B5" sqref="B5:C5"/>
    </sheetView>
  </sheetViews>
  <sheetFormatPr defaultColWidth="0" defaultRowHeight="12.75" customHeight="1" zeroHeight="1"/>
  <cols>
    <col min="1" max="1" width="3.00390625" style="42" customWidth="1"/>
    <col min="2" max="2" width="3.7109375" style="42" customWidth="1"/>
    <col min="3" max="3" width="99.7109375" style="42" customWidth="1"/>
    <col min="4" max="4" width="9.140625" style="42" customWidth="1"/>
    <col min="5" max="16384" width="9.140625" style="43" hidden="1" customWidth="1"/>
  </cols>
  <sheetData>
    <row r="1" spans="1:4" ht="15">
      <c r="A1" s="1"/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36" customHeight="1">
      <c r="A4" s="1"/>
      <c r="B4" s="1"/>
      <c r="C4" s="1"/>
      <c r="D4" s="1"/>
    </row>
    <row r="5" spans="1:4" ht="95.25" customHeight="1">
      <c r="A5" s="3"/>
      <c r="B5" s="63" t="s">
        <v>59</v>
      </c>
      <c r="C5" s="63"/>
      <c r="D5" s="4"/>
    </row>
    <row r="6" spans="1:4" ht="28.5">
      <c r="A6" s="19"/>
      <c r="B6" s="19"/>
      <c r="C6" s="9"/>
      <c r="D6" s="9"/>
    </row>
    <row r="7" spans="1:4" ht="60.75" customHeight="1">
      <c r="A7" s="7"/>
      <c r="B7" s="62" t="s">
        <v>13</v>
      </c>
      <c r="C7" s="62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5" t="s">
        <v>2</v>
      </c>
      <c r="C9" s="21" t="s">
        <v>8</v>
      </c>
      <c r="D9" s="2"/>
    </row>
    <row r="10" spans="1:4" ht="12.75" customHeight="1">
      <c r="A10" s="2"/>
      <c r="B10" s="5" t="s">
        <v>2</v>
      </c>
      <c r="C10" s="21" t="s">
        <v>9</v>
      </c>
      <c r="D10" s="2"/>
    </row>
    <row r="11" spans="1:4" ht="12.75" customHeight="1">
      <c r="A11" s="2"/>
      <c r="B11" s="5"/>
      <c r="C11" s="6"/>
      <c r="D11" s="2"/>
    </row>
    <row r="12" spans="1:4" ht="12.75" customHeight="1">
      <c r="A12" s="2"/>
      <c r="B12" s="5"/>
      <c r="C12" s="6"/>
      <c r="D12" s="2"/>
    </row>
    <row r="13" spans="1:4" ht="12.75" customHeight="1">
      <c r="A13" s="2"/>
      <c r="B13" s="5"/>
      <c r="C13" s="6"/>
      <c r="D13" s="2"/>
    </row>
    <row r="14" spans="1:4" ht="63" customHeight="1">
      <c r="A14" s="2"/>
      <c r="B14" s="62" t="s">
        <v>7</v>
      </c>
      <c r="C14" s="62"/>
      <c r="D14" s="2"/>
    </row>
    <row r="15" spans="1:4" ht="12.75" customHeight="1">
      <c r="A15" s="2"/>
      <c r="B15" s="2"/>
      <c r="C15" s="2"/>
      <c r="D15" s="2"/>
    </row>
    <row r="16" spans="1:4" ht="12.75" customHeight="1">
      <c r="A16" s="2"/>
      <c r="B16" s="5" t="s">
        <v>2</v>
      </c>
      <c r="C16" s="21" t="s">
        <v>10</v>
      </c>
      <c r="D16" s="2"/>
    </row>
    <row r="17" spans="1:4" ht="12.75" customHeight="1">
      <c r="A17" s="2"/>
      <c r="B17" s="5" t="s">
        <v>2</v>
      </c>
      <c r="C17" s="21" t="s">
        <v>11</v>
      </c>
      <c r="D17" s="2"/>
    </row>
    <row r="18" spans="1:4" ht="12.75" customHeight="1">
      <c r="A18" s="2"/>
      <c r="B18" s="5" t="s">
        <v>2</v>
      </c>
      <c r="C18" s="21" t="s">
        <v>12</v>
      </c>
      <c r="D18" s="2"/>
    </row>
    <row r="19" spans="1:4" ht="12.75" customHeight="1">
      <c r="A19" s="2"/>
      <c r="B19" s="2"/>
      <c r="C19" s="2"/>
      <c r="D19" s="2"/>
    </row>
    <row r="20" spans="1:4" ht="12.75" customHeight="1">
      <c r="A20" s="2"/>
      <c r="B20" s="2"/>
      <c r="C20" s="2"/>
      <c r="D20" s="2"/>
    </row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</sheetData>
  <sheetProtection/>
  <mergeCells count="3">
    <mergeCell ref="B7:C7"/>
    <mergeCell ref="B14:C14"/>
    <mergeCell ref="B5:C5"/>
  </mergeCells>
  <hyperlinks>
    <hyperlink ref="C16" location="'Tabel 2.1 (Table 2.1)'!A1" display="Tabel 2.1 Balance (Balance sheet total)"/>
    <hyperlink ref="C17" location="'Tabel 2.2 (Table 2.2)'!A1" display="Tabel 2.2 Egenkapital"/>
    <hyperlink ref="C18" location="'Tabel 2.3 (Table 2.3)'!A1" display="Tabel 2.3 Resultat før skat"/>
    <hyperlink ref="C10" location="'Tabel 1.2 (Table 1.2)'!A1" display="Tabel 1.2 Antal ansatte (Number of employees)"/>
    <hyperlink ref="C9" location="'Tabel 1.1 (Table 1.1)'!A1" display="Tabel 1.1 Antal virksomheder (Number of undertakings)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76" r:id="rId2"/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5" zeroHeight="1"/>
  <cols>
    <col min="1" max="1" width="2.7109375" style="0" customWidth="1"/>
    <col min="2" max="2" width="45.7109375" style="0" customWidth="1"/>
    <col min="3" max="3" width="52.7109375" style="0" customWidth="1"/>
    <col min="4" max="8" width="11.28125" style="0" customWidth="1"/>
    <col min="9" max="9" width="2.57421875" style="0" customWidth="1"/>
    <col min="10" max="16384" width="9.140625" style="0" hidden="1" customWidth="1"/>
  </cols>
  <sheetData>
    <row r="1" spans="1:9" ht="15" customHeight="1">
      <c r="A1" s="64" t="s">
        <v>6</v>
      </c>
      <c r="B1" s="64"/>
      <c r="C1" s="49"/>
      <c r="D1" s="1"/>
      <c r="E1" s="1"/>
      <c r="F1" s="1"/>
      <c r="G1" s="1"/>
      <c r="H1" s="1"/>
      <c r="I1" s="1"/>
    </row>
    <row r="2" spans="1:9" ht="15" customHeight="1">
      <c r="A2" s="40"/>
      <c r="B2" s="40"/>
      <c r="C2" s="49"/>
      <c r="D2" s="1"/>
      <c r="E2" s="1"/>
      <c r="F2" s="1"/>
      <c r="G2" s="1"/>
      <c r="H2" s="1"/>
      <c r="I2" s="1"/>
    </row>
    <row r="3" spans="1:9" ht="21">
      <c r="A3" s="8" t="s">
        <v>0</v>
      </c>
      <c r="B3" s="8"/>
      <c r="C3" s="8"/>
      <c r="D3" s="9"/>
      <c r="E3" s="9"/>
      <c r="F3" s="9"/>
      <c r="G3" s="9"/>
      <c r="H3" s="1"/>
      <c r="I3" s="1"/>
    </row>
    <row r="4" spans="1:9" ht="21" customHeight="1">
      <c r="A4" s="8" t="s">
        <v>54</v>
      </c>
      <c r="B4" s="8"/>
      <c r="C4" s="8"/>
      <c r="D4" s="8"/>
      <c r="E4" s="8"/>
      <c r="F4" s="8"/>
      <c r="G4" s="20"/>
      <c r="H4" s="1"/>
      <c r="I4" s="1"/>
    </row>
    <row r="5" spans="1:9" ht="21" customHeight="1">
      <c r="A5" s="1"/>
      <c r="B5" s="39"/>
      <c r="C5" s="50"/>
      <c r="D5" s="39"/>
      <c r="E5" s="39"/>
      <c r="F5" s="39"/>
      <c r="G5" s="39"/>
      <c r="H5" s="10"/>
      <c r="I5" s="1"/>
    </row>
    <row r="6" spans="1:9" ht="15">
      <c r="A6" s="16"/>
      <c r="B6" s="13"/>
      <c r="C6" s="13"/>
      <c r="D6" s="15">
        <v>2007</v>
      </c>
      <c r="E6" s="15">
        <v>2008</v>
      </c>
      <c r="F6" s="15">
        <v>2009</v>
      </c>
      <c r="G6" s="15">
        <v>2010</v>
      </c>
      <c r="H6" s="15">
        <v>2011</v>
      </c>
      <c r="I6" s="1"/>
    </row>
    <row r="7" spans="1:9" ht="15">
      <c r="A7" s="16"/>
      <c r="B7" s="13" t="s">
        <v>28</v>
      </c>
      <c r="C7" s="13" t="s">
        <v>16</v>
      </c>
      <c r="D7" s="15"/>
      <c r="E7" s="15"/>
      <c r="F7" s="15"/>
      <c r="G7" s="15"/>
      <c r="H7" s="15"/>
      <c r="I7" s="1"/>
    </row>
    <row r="8" spans="1:9" ht="15">
      <c r="A8" s="16"/>
      <c r="B8" s="12" t="s">
        <v>29</v>
      </c>
      <c r="C8" s="12" t="s">
        <v>17</v>
      </c>
      <c r="D8" s="18">
        <v>147</v>
      </c>
      <c r="E8" s="18">
        <v>138</v>
      </c>
      <c r="F8" s="18">
        <v>132</v>
      </c>
      <c r="G8" s="18">
        <v>123</v>
      </c>
      <c r="H8" s="18">
        <v>113</v>
      </c>
      <c r="I8" s="1"/>
    </row>
    <row r="9" spans="1:9" ht="15">
      <c r="A9" s="16"/>
      <c r="B9" s="12" t="s">
        <v>30</v>
      </c>
      <c r="C9" s="12" t="s">
        <v>18</v>
      </c>
      <c r="D9" s="18">
        <v>8</v>
      </c>
      <c r="E9" s="18">
        <v>8</v>
      </c>
      <c r="F9" s="18">
        <v>8</v>
      </c>
      <c r="G9" s="18">
        <v>8</v>
      </c>
      <c r="H9" s="18">
        <v>8</v>
      </c>
      <c r="I9" s="1"/>
    </row>
    <row r="10" spans="1:9" ht="15">
      <c r="A10" s="16"/>
      <c r="B10" s="12" t="s">
        <v>31</v>
      </c>
      <c r="C10" s="12" t="s">
        <v>19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"/>
    </row>
    <row r="11" spans="1:9" ht="15.75" customHeight="1">
      <c r="A11" s="16"/>
      <c r="B11" s="29" t="s">
        <v>32</v>
      </c>
      <c r="C11" s="29" t="s">
        <v>20</v>
      </c>
      <c r="D11" s="18">
        <v>30</v>
      </c>
      <c r="E11" s="18">
        <v>45</v>
      </c>
      <c r="F11" s="18">
        <v>46</v>
      </c>
      <c r="G11" s="18">
        <v>44</v>
      </c>
      <c r="H11" s="18">
        <v>43</v>
      </c>
      <c r="I11" s="1"/>
    </row>
    <row r="12" spans="1:9" ht="15.75" customHeight="1">
      <c r="A12" s="16"/>
      <c r="B12" s="29" t="s">
        <v>33</v>
      </c>
      <c r="C12" s="29" t="s">
        <v>21</v>
      </c>
      <c r="D12" s="18">
        <v>109</v>
      </c>
      <c r="E12" s="18">
        <v>117</v>
      </c>
      <c r="F12" s="18">
        <v>110</v>
      </c>
      <c r="G12" s="58">
        <v>94</v>
      </c>
      <c r="H12" s="18">
        <v>91</v>
      </c>
      <c r="I12" s="1"/>
    </row>
    <row r="13" spans="1:9" ht="15.75" customHeight="1">
      <c r="A13" s="16"/>
      <c r="B13" s="29" t="s">
        <v>34</v>
      </c>
      <c r="C13" s="29" t="s">
        <v>22</v>
      </c>
      <c r="D13" s="18">
        <v>3</v>
      </c>
      <c r="E13" s="18">
        <v>3</v>
      </c>
      <c r="F13" s="18">
        <v>3</v>
      </c>
      <c r="G13" s="58">
        <v>3</v>
      </c>
      <c r="H13" s="18">
        <v>3</v>
      </c>
      <c r="I13" s="1"/>
    </row>
    <row r="14" spans="1:9" ht="15.75" customHeight="1">
      <c r="A14" s="16"/>
      <c r="B14" s="29" t="s">
        <v>35</v>
      </c>
      <c r="C14" s="29" t="s">
        <v>23</v>
      </c>
      <c r="D14" s="18">
        <v>12</v>
      </c>
      <c r="E14" s="18">
        <v>12</v>
      </c>
      <c r="F14" s="18">
        <v>11</v>
      </c>
      <c r="G14" s="18">
        <v>12</v>
      </c>
      <c r="H14" s="18">
        <v>11</v>
      </c>
      <c r="I14" s="1"/>
    </row>
    <row r="15" spans="1:9" ht="15">
      <c r="A15" s="16"/>
      <c r="B15" s="12" t="s">
        <v>36</v>
      </c>
      <c r="C15" s="12" t="s">
        <v>50</v>
      </c>
      <c r="D15" s="18">
        <v>118</v>
      </c>
      <c r="E15" s="18">
        <v>113</v>
      </c>
      <c r="F15" s="18">
        <v>100</v>
      </c>
      <c r="G15" s="18">
        <v>97</v>
      </c>
      <c r="H15" s="18">
        <v>92</v>
      </c>
      <c r="I15" s="1"/>
    </row>
    <row r="16" spans="1:9" ht="15">
      <c r="A16" s="16"/>
      <c r="B16" s="12" t="s">
        <v>37</v>
      </c>
      <c r="C16" s="12" t="s">
        <v>51</v>
      </c>
      <c r="D16" s="18">
        <v>33</v>
      </c>
      <c r="E16" s="18">
        <v>33</v>
      </c>
      <c r="F16" s="18">
        <v>33</v>
      </c>
      <c r="G16" s="18">
        <v>31</v>
      </c>
      <c r="H16" s="18">
        <v>29</v>
      </c>
      <c r="I16" s="1"/>
    </row>
    <row r="17" spans="1:9" ht="15">
      <c r="A17" s="16"/>
      <c r="B17" s="12" t="s">
        <v>38</v>
      </c>
      <c r="C17" s="12" t="s">
        <v>24</v>
      </c>
      <c r="D17" s="18">
        <v>28</v>
      </c>
      <c r="E17" s="18">
        <v>28</v>
      </c>
      <c r="F17" s="18">
        <v>26</v>
      </c>
      <c r="G17" s="18">
        <v>24</v>
      </c>
      <c r="H17" s="18">
        <v>21</v>
      </c>
      <c r="I17" s="1"/>
    </row>
    <row r="18" spans="1:9" ht="15">
      <c r="A18" s="16"/>
      <c r="B18" s="12" t="s">
        <v>39</v>
      </c>
      <c r="C18" s="12" t="s">
        <v>25</v>
      </c>
      <c r="D18" s="18">
        <v>36</v>
      </c>
      <c r="E18" s="18">
        <v>37</v>
      </c>
      <c r="F18" s="18">
        <v>36</v>
      </c>
      <c r="G18" s="18">
        <v>30</v>
      </c>
      <c r="H18" s="18">
        <v>29</v>
      </c>
      <c r="I18" s="1"/>
    </row>
    <row r="19" spans="1:9" ht="15">
      <c r="A19" s="16"/>
      <c r="B19" s="12" t="s">
        <v>48</v>
      </c>
      <c r="C19" s="12" t="s">
        <v>49</v>
      </c>
      <c r="D19" s="18">
        <v>4</v>
      </c>
      <c r="E19" s="18">
        <v>4</v>
      </c>
      <c r="F19" s="18">
        <v>4</v>
      </c>
      <c r="G19" s="18">
        <v>4</v>
      </c>
      <c r="H19" s="18">
        <v>4</v>
      </c>
      <c r="I19" s="1"/>
    </row>
    <row r="20" spans="1:9" ht="15">
      <c r="A20" s="1"/>
      <c r="B20" s="24" t="s">
        <v>27</v>
      </c>
      <c r="C20" s="24" t="s">
        <v>26</v>
      </c>
      <c r="D20" s="25">
        <v>529</v>
      </c>
      <c r="E20" s="25">
        <v>539</v>
      </c>
      <c r="F20" s="25">
        <v>510</v>
      </c>
      <c r="G20" s="25">
        <v>471</v>
      </c>
      <c r="H20" s="25">
        <f>SUM(H8:H19)</f>
        <v>445</v>
      </c>
      <c r="I20" s="1"/>
    </row>
    <row r="21" spans="1:9" ht="15">
      <c r="A21" s="1"/>
      <c r="B21" s="30"/>
      <c r="C21" s="30"/>
      <c r="D21" s="31"/>
      <c r="E21" s="31"/>
      <c r="F21" s="31"/>
      <c r="G21" s="31"/>
      <c r="H21" s="1"/>
      <c r="I21" s="1"/>
    </row>
    <row r="22" spans="1:9" ht="45">
      <c r="A22" s="1"/>
      <c r="B22" s="54" t="s">
        <v>57</v>
      </c>
      <c r="C22" s="54" t="s">
        <v>58</v>
      </c>
      <c r="D22" s="32"/>
      <c r="E22" s="32"/>
      <c r="F22" s="32"/>
      <c r="G22" s="32"/>
      <c r="H22" s="1"/>
      <c r="I22" s="1"/>
    </row>
    <row r="23" ht="15" hidden="1"/>
    <row r="24" ht="15" hidden="1"/>
    <row r="25" ht="15" hidden="1"/>
    <row r="26" ht="15" hidden="1"/>
  </sheetData>
  <sheetProtection/>
  <mergeCells count="1">
    <mergeCell ref="A1:B1"/>
  </mergeCells>
  <hyperlinks>
    <hyperlink ref="A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colBreaks count="1" manualBreakCount="1">
    <brk id="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0" customWidth="1"/>
    <col min="2" max="2" width="45.7109375" style="0" customWidth="1"/>
    <col min="3" max="3" width="52.7109375" style="0" customWidth="1"/>
    <col min="4" max="7" width="11.28125" style="0" customWidth="1"/>
    <col min="8" max="8" width="10.421875" style="0" customWidth="1"/>
    <col min="9" max="9" width="2.7109375" style="46" customWidth="1"/>
    <col min="10" max="16384" width="9.140625" style="46" hidden="1" customWidth="1"/>
  </cols>
  <sheetData>
    <row r="1" spans="1:9" ht="15" customHeight="1">
      <c r="A1" s="64" t="s">
        <v>6</v>
      </c>
      <c r="B1" s="64"/>
      <c r="C1" s="49"/>
      <c r="D1" s="1"/>
      <c r="E1" s="1"/>
      <c r="F1" s="1"/>
      <c r="G1" s="1"/>
      <c r="H1" s="1"/>
      <c r="I1" s="9"/>
    </row>
    <row r="2" spans="1:9" ht="15" customHeight="1">
      <c r="A2" s="35"/>
      <c r="B2" s="35"/>
      <c r="C2" s="49"/>
      <c r="D2" s="1"/>
      <c r="E2" s="1"/>
      <c r="F2" s="1"/>
      <c r="G2" s="1"/>
      <c r="H2" s="1"/>
      <c r="I2" s="9"/>
    </row>
    <row r="3" spans="1:9" ht="21">
      <c r="A3" s="8" t="s">
        <v>1</v>
      </c>
      <c r="B3" s="8"/>
      <c r="C3" s="8"/>
      <c r="D3" s="9"/>
      <c r="E3" s="9"/>
      <c r="F3" s="9"/>
      <c r="G3" s="9"/>
      <c r="H3" s="9"/>
      <c r="I3" s="9"/>
    </row>
    <row r="4" spans="1:9" ht="21" customHeight="1">
      <c r="A4" s="65" t="s">
        <v>53</v>
      </c>
      <c r="B4" s="65"/>
      <c r="C4" s="65"/>
      <c r="D4" s="65"/>
      <c r="E4" s="65"/>
      <c r="F4" s="65"/>
      <c r="G4" s="65"/>
      <c r="H4" s="10"/>
      <c r="I4" s="9"/>
    </row>
    <row r="5" spans="1:9" ht="21" customHeight="1">
      <c r="A5" s="11"/>
      <c r="B5" s="11"/>
      <c r="C5" s="50"/>
      <c r="D5" s="11"/>
      <c r="E5" s="11"/>
      <c r="F5" s="11"/>
      <c r="G5" s="11"/>
      <c r="H5" s="10"/>
      <c r="I5" s="9"/>
    </row>
    <row r="6" spans="1:9" s="47" customFormat="1" ht="20.25" customHeight="1">
      <c r="A6" s="14"/>
      <c r="B6" s="13"/>
      <c r="C6" s="13"/>
      <c r="D6" s="15">
        <v>2007</v>
      </c>
      <c r="E6" s="15">
        <v>2008</v>
      </c>
      <c r="F6" s="15">
        <v>2009</v>
      </c>
      <c r="G6" s="15">
        <v>2010</v>
      </c>
      <c r="H6" s="15">
        <v>2011</v>
      </c>
      <c r="I6" s="17"/>
    </row>
    <row r="7" spans="1:9" s="47" customFormat="1" ht="20.25" customHeight="1">
      <c r="A7" s="14"/>
      <c r="B7" s="13" t="s">
        <v>41</v>
      </c>
      <c r="C7" s="13" t="s">
        <v>40</v>
      </c>
      <c r="D7" s="15"/>
      <c r="E7" s="15"/>
      <c r="F7" s="15"/>
      <c r="G7" s="15"/>
      <c r="H7" s="15"/>
      <c r="I7" s="17"/>
    </row>
    <row r="8" spans="1:9" s="47" customFormat="1" ht="15.75" customHeight="1">
      <c r="A8" s="14"/>
      <c r="B8" s="12" t="s">
        <v>29</v>
      </c>
      <c r="C8" s="12" t="s">
        <v>17</v>
      </c>
      <c r="D8" s="41">
        <v>45042</v>
      </c>
      <c r="E8" s="41">
        <v>47599</v>
      </c>
      <c r="F8" s="41">
        <v>46124</v>
      </c>
      <c r="G8" s="41">
        <v>44186</v>
      </c>
      <c r="H8" s="41">
        <v>42820</v>
      </c>
      <c r="I8" s="17"/>
    </row>
    <row r="9" spans="1:9" s="47" customFormat="1" ht="15.75" customHeight="1">
      <c r="A9" s="14"/>
      <c r="B9" s="12" t="s">
        <v>30</v>
      </c>
      <c r="C9" s="12" t="s">
        <v>18</v>
      </c>
      <c r="D9" s="41">
        <v>4122</v>
      </c>
      <c r="E9" s="41">
        <v>4126</v>
      </c>
      <c r="F9" s="41">
        <v>4108</v>
      </c>
      <c r="G9" s="41">
        <v>4371</v>
      </c>
      <c r="H9" s="59">
        <v>4527</v>
      </c>
      <c r="I9" s="17"/>
    </row>
    <row r="10" spans="1:9" s="47" customFormat="1" ht="15.75" customHeight="1">
      <c r="A10" s="14"/>
      <c r="B10" s="12" t="s">
        <v>31</v>
      </c>
      <c r="C10" s="12" t="s">
        <v>19</v>
      </c>
      <c r="D10" s="41">
        <v>57</v>
      </c>
      <c r="E10" s="41">
        <v>60</v>
      </c>
      <c r="F10" s="41">
        <v>59</v>
      </c>
      <c r="G10" s="41">
        <v>58</v>
      </c>
      <c r="H10" s="41">
        <v>58</v>
      </c>
      <c r="I10" s="17"/>
    </row>
    <row r="11" spans="1:9" s="47" customFormat="1" ht="15.75" customHeight="1">
      <c r="A11" s="14"/>
      <c r="B11" s="29" t="s">
        <v>32</v>
      </c>
      <c r="C11" s="29" t="s">
        <v>20</v>
      </c>
      <c r="D11" s="41">
        <v>425</v>
      </c>
      <c r="E11" s="41">
        <v>492</v>
      </c>
      <c r="F11" s="41">
        <v>524</v>
      </c>
      <c r="G11" s="41">
        <v>580</v>
      </c>
      <c r="H11" s="41">
        <v>532</v>
      </c>
      <c r="I11" s="17"/>
    </row>
    <row r="12" spans="1:9" s="47" customFormat="1" ht="15.75" customHeight="1">
      <c r="A12" s="14"/>
      <c r="B12" s="29" t="s">
        <v>33</v>
      </c>
      <c r="C12" s="29" t="s">
        <v>21</v>
      </c>
      <c r="D12" s="34" t="s">
        <v>14</v>
      </c>
      <c r="E12" s="34" t="s">
        <v>14</v>
      </c>
      <c r="F12" s="34" t="s">
        <v>14</v>
      </c>
      <c r="G12" s="34" t="s">
        <v>14</v>
      </c>
      <c r="H12" s="55" t="s">
        <v>15</v>
      </c>
      <c r="I12" s="17"/>
    </row>
    <row r="13" spans="1:9" s="47" customFormat="1" ht="15.75" customHeight="1">
      <c r="A13" s="14"/>
      <c r="B13" s="29" t="s">
        <v>34</v>
      </c>
      <c r="C13" s="29" t="s">
        <v>22</v>
      </c>
      <c r="D13" s="41">
        <v>88</v>
      </c>
      <c r="E13" s="41">
        <v>100</v>
      </c>
      <c r="F13" s="41">
        <v>104</v>
      </c>
      <c r="G13" s="41">
        <v>98</v>
      </c>
      <c r="H13" s="59">
        <v>107</v>
      </c>
      <c r="I13" s="17"/>
    </row>
    <row r="14" spans="1:9" s="47" customFormat="1" ht="15.75" customHeight="1">
      <c r="A14" s="14"/>
      <c r="B14" s="29" t="s">
        <v>35</v>
      </c>
      <c r="C14" s="29" t="s">
        <v>23</v>
      </c>
      <c r="D14" s="41">
        <v>212</v>
      </c>
      <c r="E14" s="41">
        <v>259</v>
      </c>
      <c r="F14" s="41">
        <v>269</v>
      </c>
      <c r="G14" s="41">
        <v>276</v>
      </c>
      <c r="H14" s="59">
        <v>264</v>
      </c>
      <c r="I14" s="17"/>
    </row>
    <row r="15" spans="1:9" s="47" customFormat="1" ht="15.75" customHeight="1">
      <c r="A15" s="14"/>
      <c r="B15" s="12" t="s">
        <v>36</v>
      </c>
      <c r="C15" s="12" t="s">
        <v>50</v>
      </c>
      <c r="D15" s="41">
        <v>12077</v>
      </c>
      <c r="E15" s="41">
        <v>12173</v>
      </c>
      <c r="F15" s="41">
        <v>12288</v>
      </c>
      <c r="G15" s="41">
        <v>12019</v>
      </c>
      <c r="H15" s="59">
        <v>12192</v>
      </c>
      <c r="I15" s="17"/>
    </row>
    <row r="16" spans="1:9" s="47" customFormat="1" ht="15.75" customHeight="1">
      <c r="A16" s="14"/>
      <c r="B16" s="12" t="s">
        <v>37</v>
      </c>
      <c r="C16" s="12" t="s">
        <v>51</v>
      </c>
      <c r="D16" s="41">
        <v>3671</v>
      </c>
      <c r="E16" s="41">
        <v>3829</v>
      </c>
      <c r="F16" s="41">
        <v>3872</v>
      </c>
      <c r="G16" s="41">
        <v>3766</v>
      </c>
      <c r="H16" s="59">
        <v>3666</v>
      </c>
      <c r="I16" s="17"/>
    </row>
    <row r="17" spans="1:9" s="47" customFormat="1" ht="15.75" customHeight="1">
      <c r="A17" s="14"/>
      <c r="B17" s="12" t="s">
        <v>38</v>
      </c>
      <c r="C17" s="12" t="s">
        <v>24</v>
      </c>
      <c r="D17" s="41">
        <v>247</v>
      </c>
      <c r="E17" s="41">
        <v>271</v>
      </c>
      <c r="F17" s="41">
        <v>295</v>
      </c>
      <c r="G17" s="41">
        <v>266</v>
      </c>
      <c r="H17" s="59">
        <v>271</v>
      </c>
      <c r="I17" s="17"/>
    </row>
    <row r="18" spans="1:9" s="47" customFormat="1" ht="15.75" customHeight="1">
      <c r="A18" s="17"/>
      <c r="B18" s="12" t="s">
        <v>39</v>
      </c>
      <c r="C18" s="12" t="s">
        <v>25</v>
      </c>
      <c r="D18" s="41">
        <v>36</v>
      </c>
      <c r="E18" s="41">
        <v>36</v>
      </c>
      <c r="F18" s="41">
        <v>38</v>
      </c>
      <c r="G18" s="41">
        <v>37</v>
      </c>
      <c r="H18" s="59">
        <v>35</v>
      </c>
      <c r="I18" s="17"/>
    </row>
    <row r="19" spans="1:9" s="47" customFormat="1" ht="15.75" customHeight="1">
      <c r="A19" s="17"/>
      <c r="B19" s="12" t="s">
        <v>48</v>
      </c>
      <c r="C19" s="12" t="s">
        <v>49</v>
      </c>
      <c r="D19" s="41">
        <f>665+20</f>
        <v>685</v>
      </c>
      <c r="E19" s="41">
        <f>655+21</f>
        <v>676</v>
      </c>
      <c r="F19" s="41">
        <f>683+23</f>
        <v>706</v>
      </c>
      <c r="G19" s="41">
        <f>664+21</f>
        <v>685</v>
      </c>
      <c r="H19" s="41">
        <v>707</v>
      </c>
      <c r="I19" s="17"/>
    </row>
    <row r="20" spans="1:9" ht="15.75" customHeight="1">
      <c r="A20" s="9"/>
      <c r="B20" s="24" t="s">
        <v>27</v>
      </c>
      <c r="C20" s="24" t="s">
        <v>26</v>
      </c>
      <c r="D20" s="25">
        <v>66662</v>
      </c>
      <c r="E20" s="25">
        <v>69621</v>
      </c>
      <c r="F20" s="25">
        <v>68387</v>
      </c>
      <c r="G20" s="25">
        <v>66342</v>
      </c>
      <c r="H20" s="25">
        <v>65179</v>
      </c>
      <c r="I20" s="9"/>
    </row>
    <row r="21" spans="1:9" ht="12.75" customHeight="1">
      <c r="A21" s="9"/>
      <c r="B21" s="30"/>
      <c r="C21" s="30"/>
      <c r="D21" s="31"/>
      <c r="E21" s="31"/>
      <c r="F21" s="31"/>
      <c r="G21" s="31"/>
      <c r="H21" s="1"/>
      <c r="I21" s="9"/>
    </row>
    <row r="22" spans="1:9" ht="46.5" customHeight="1">
      <c r="A22" s="9"/>
      <c r="B22" s="54" t="s">
        <v>57</v>
      </c>
      <c r="C22" s="54" t="s">
        <v>58</v>
      </c>
      <c r="D22" s="53"/>
      <c r="E22" s="53"/>
      <c r="F22" s="53"/>
      <c r="G22" s="53"/>
      <c r="H22" s="9"/>
      <c r="I22" s="9"/>
    </row>
    <row r="23" ht="12.75" customHeight="1" hidden="1"/>
    <row r="24" ht="12.75" customHeight="1" hidden="1"/>
    <row r="25" ht="12.75" customHeight="1" hidden="1"/>
  </sheetData>
  <sheetProtection/>
  <mergeCells count="2">
    <mergeCell ref="A1:B1"/>
    <mergeCell ref="A4:G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colBreaks count="1" manualBreakCount="1">
    <brk id="7" min="2" max="22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5" zeroHeight="1"/>
  <cols>
    <col min="1" max="1" width="2.7109375" style="0" customWidth="1"/>
    <col min="2" max="2" width="45.7109375" style="0" customWidth="1"/>
    <col min="3" max="3" width="52.7109375" style="0" customWidth="1"/>
    <col min="4" max="7" width="11.28125" style="0" customWidth="1"/>
    <col min="8" max="8" width="10.57421875" style="0" customWidth="1"/>
    <col min="9" max="9" width="2.7109375" style="0" customWidth="1"/>
    <col min="10" max="252" width="9.140625" style="0" hidden="1" customWidth="1"/>
    <col min="253" max="255" width="0.13671875" style="0" hidden="1" customWidth="1"/>
    <col min="256" max="16384" width="6.8515625" style="0" hidden="1" customWidth="1"/>
  </cols>
  <sheetData>
    <row r="1" spans="1:9" ht="15" customHeight="1">
      <c r="A1" s="64" t="s">
        <v>6</v>
      </c>
      <c r="B1" s="64"/>
      <c r="C1" s="49"/>
      <c r="D1" s="1"/>
      <c r="E1" s="1"/>
      <c r="F1" s="1"/>
      <c r="G1" s="1"/>
      <c r="H1" s="1"/>
      <c r="I1" s="1"/>
    </row>
    <row r="2" spans="1:9" ht="15" customHeight="1">
      <c r="A2" s="37"/>
      <c r="B2" s="37"/>
      <c r="C2" s="38"/>
      <c r="D2" s="1"/>
      <c r="E2" s="1"/>
      <c r="F2" s="1"/>
      <c r="G2" s="1"/>
      <c r="H2" s="1"/>
      <c r="I2" s="1"/>
    </row>
    <row r="3" spans="1:9" ht="21" customHeight="1">
      <c r="A3" s="8" t="s">
        <v>4</v>
      </c>
      <c r="B3" s="8"/>
      <c r="C3" s="8"/>
      <c r="D3" s="57"/>
      <c r="E3" s="57"/>
      <c r="F3" s="57"/>
      <c r="G3" s="57"/>
      <c r="H3" s="57"/>
      <c r="I3" s="1"/>
    </row>
    <row r="4" spans="1:9" ht="21" customHeight="1">
      <c r="A4" s="65" t="s">
        <v>52</v>
      </c>
      <c r="B4" s="65"/>
      <c r="C4" s="65"/>
      <c r="D4" s="65"/>
      <c r="E4" s="65"/>
      <c r="F4" s="65"/>
      <c r="G4" s="65"/>
      <c r="H4" s="1"/>
      <c r="I4" s="1"/>
    </row>
    <row r="5" spans="1:9" ht="21" customHeight="1">
      <c r="A5" s="50"/>
      <c r="B5" s="50"/>
      <c r="C5" s="50"/>
      <c r="D5" s="50"/>
      <c r="E5" s="50"/>
      <c r="F5" s="50"/>
      <c r="G5" s="50"/>
      <c r="H5" s="1"/>
      <c r="I5" s="1"/>
    </row>
    <row r="6" spans="1:9" ht="20.25" customHeight="1">
      <c r="A6" s="14"/>
      <c r="B6" s="22"/>
      <c r="C6" s="22"/>
      <c r="D6" s="15">
        <v>2007</v>
      </c>
      <c r="E6" s="15">
        <v>2008</v>
      </c>
      <c r="F6" s="15">
        <v>2009</v>
      </c>
      <c r="G6" s="15">
        <v>2010</v>
      </c>
      <c r="H6" s="15">
        <v>2011</v>
      </c>
      <c r="I6" s="1"/>
    </row>
    <row r="7" spans="1:9" ht="20.25" customHeight="1">
      <c r="A7" s="14"/>
      <c r="B7" s="13" t="s">
        <v>42</v>
      </c>
      <c r="C7" s="13" t="s">
        <v>43</v>
      </c>
      <c r="D7" s="15"/>
      <c r="E7" s="15"/>
      <c r="F7" s="15"/>
      <c r="G7" s="15"/>
      <c r="H7" s="15"/>
      <c r="I7" s="1"/>
    </row>
    <row r="8" spans="1:9" ht="15.75" customHeight="1">
      <c r="A8" s="14"/>
      <c r="B8" s="12" t="s">
        <v>29</v>
      </c>
      <c r="C8" s="12" t="s">
        <v>17</v>
      </c>
      <c r="D8" s="23">
        <f>4279213+6347</f>
        <v>4285560</v>
      </c>
      <c r="E8" s="23">
        <f>4728779+4638</f>
        <v>4733417</v>
      </c>
      <c r="F8" s="23">
        <f>4319486+4535</f>
        <v>4324021</v>
      </c>
      <c r="G8" s="23">
        <f>4283908+3484</f>
        <v>4287392</v>
      </c>
      <c r="H8" s="23">
        <v>4306671</v>
      </c>
      <c r="I8" s="1"/>
    </row>
    <row r="9" spans="1:9" ht="15.75" customHeight="1">
      <c r="A9" s="14"/>
      <c r="B9" s="12" t="s">
        <v>30</v>
      </c>
      <c r="C9" s="12" t="s">
        <v>18</v>
      </c>
      <c r="D9" s="23">
        <v>2620657</v>
      </c>
      <c r="E9" s="23">
        <v>2819007</v>
      </c>
      <c r="F9" s="23">
        <v>3101744</v>
      </c>
      <c r="G9" s="23">
        <v>3239355</v>
      </c>
      <c r="H9" s="23">
        <v>3387676</v>
      </c>
      <c r="I9" s="1"/>
    </row>
    <row r="10" spans="1:9" ht="15.75" customHeight="1">
      <c r="A10" s="14"/>
      <c r="B10" s="12" t="s">
        <v>31</v>
      </c>
      <c r="C10" s="12" t="s">
        <v>19</v>
      </c>
      <c r="D10" s="23">
        <v>76660</v>
      </c>
      <c r="E10" s="23">
        <v>81632</v>
      </c>
      <c r="F10" s="23">
        <v>84947</v>
      </c>
      <c r="G10" s="23">
        <v>84346</v>
      </c>
      <c r="H10" s="23">
        <v>78997</v>
      </c>
      <c r="I10" s="1"/>
    </row>
    <row r="11" spans="1:9" ht="15.75" customHeight="1">
      <c r="A11" s="14"/>
      <c r="B11" s="29" t="s">
        <v>32</v>
      </c>
      <c r="C11" s="29" t="s">
        <v>20</v>
      </c>
      <c r="D11" s="23">
        <v>2390</v>
      </c>
      <c r="E11" s="23">
        <v>2088</v>
      </c>
      <c r="F11" s="23">
        <v>2596</v>
      </c>
      <c r="G11" s="23">
        <v>2288</v>
      </c>
      <c r="H11" s="23">
        <v>2195</v>
      </c>
      <c r="I11" s="1"/>
    </row>
    <row r="12" spans="1:9" ht="15.75" customHeight="1">
      <c r="A12" s="14"/>
      <c r="B12" s="29" t="s">
        <v>33</v>
      </c>
      <c r="C12" s="29" t="s">
        <v>21</v>
      </c>
      <c r="D12" s="23">
        <v>891574</v>
      </c>
      <c r="E12" s="23">
        <v>568670</v>
      </c>
      <c r="F12" s="56">
        <v>569060</v>
      </c>
      <c r="G12" s="56">
        <v>643890</v>
      </c>
      <c r="H12" s="51">
        <v>609885</v>
      </c>
      <c r="I12" s="1"/>
    </row>
    <row r="13" spans="1:9" ht="15.75" customHeight="1">
      <c r="A13" s="14"/>
      <c r="B13" s="29" t="s">
        <v>34</v>
      </c>
      <c r="C13" s="29" t="s">
        <v>22</v>
      </c>
      <c r="D13" s="23">
        <v>181</v>
      </c>
      <c r="E13" s="23">
        <v>206</v>
      </c>
      <c r="F13" s="23">
        <v>280</v>
      </c>
      <c r="G13" s="23">
        <v>335</v>
      </c>
      <c r="H13" s="23">
        <v>371</v>
      </c>
      <c r="I13" s="1"/>
    </row>
    <row r="14" spans="1:9" ht="15.75" customHeight="1">
      <c r="A14" s="14"/>
      <c r="B14" s="29" t="s">
        <v>35</v>
      </c>
      <c r="C14" s="29" t="s">
        <v>23</v>
      </c>
      <c r="D14" s="23">
        <v>676</v>
      </c>
      <c r="E14" s="23">
        <v>590</v>
      </c>
      <c r="F14" s="23">
        <v>575</v>
      </c>
      <c r="G14" s="23">
        <v>695</v>
      </c>
      <c r="H14" s="23">
        <v>727</v>
      </c>
      <c r="I14" s="1"/>
    </row>
    <row r="15" spans="1:9" ht="15.75" customHeight="1">
      <c r="A15" s="14"/>
      <c r="B15" s="12" t="s">
        <v>36</v>
      </c>
      <c r="C15" s="12" t="s">
        <v>50</v>
      </c>
      <c r="D15" s="23">
        <v>161597</v>
      </c>
      <c r="E15" s="23">
        <v>152848</v>
      </c>
      <c r="F15" s="23">
        <v>159925</v>
      </c>
      <c r="G15" s="23">
        <v>168700</v>
      </c>
      <c r="H15" s="23">
        <v>177628</v>
      </c>
      <c r="I15" s="1"/>
    </row>
    <row r="16" spans="1:9" ht="15.75" customHeight="1">
      <c r="A16" s="14"/>
      <c r="B16" s="12" t="s">
        <v>37</v>
      </c>
      <c r="C16" s="12" t="s">
        <v>51</v>
      </c>
      <c r="D16" s="23">
        <v>1054186</v>
      </c>
      <c r="E16" s="23">
        <v>1119221</v>
      </c>
      <c r="F16" s="23">
        <v>1211964</v>
      </c>
      <c r="G16" s="23">
        <v>1351032</v>
      </c>
      <c r="H16" s="23">
        <v>1496225</v>
      </c>
      <c r="I16" s="1"/>
    </row>
    <row r="17" spans="1:9" ht="15.75" customHeight="1">
      <c r="A17" s="14"/>
      <c r="B17" s="12" t="s">
        <v>38</v>
      </c>
      <c r="C17" s="12" t="s">
        <v>24</v>
      </c>
      <c r="D17" s="23">
        <v>412251</v>
      </c>
      <c r="E17" s="23">
        <v>395954</v>
      </c>
      <c r="F17" s="23">
        <v>435996</v>
      </c>
      <c r="G17" s="23">
        <v>478429</v>
      </c>
      <c r="H17" s="23">
        <v>555614</v>
      </c>
      <c r="I17" s="1"/>
    </row>
    <row r="18" spans="1:9" ht="15.75" customHeight="1">
      <c r="A18" s="17"/>
      <c r="B18" s="12" t="s">
        <v>39</v>
      </c>
      <c r="C18" s="12" t="s">
        <v>25</v>
      </c>
      <c r="D18" s="23">
        <v>42938</v>
      </c>
      <c r="E18" s="23">
        <v>43916</v>
      </c>
      <c r="F18" s="23">
        <v>45328</v>
      </c>
      <c r="G18" s="23">
        <v>50789</v>
      </c>
      <c r="H18" s="23">
        <v>53019</v>
      </c>
      <c r="I18" s="1"/>
    </row>
    <row r="19" spans="1:9" ht="15.75" customHeight="1">
      <c r="A19" s="17"/>
      <c r="B19" s="12" t="s">
        <v>48</v>
      </c>
      <c r="C19" s="12" t="s">
        <v>49</v>
      </c>
      <c r="D19" s="23">
        <v>512021</v>
      </c>
      <c r="E19" s="23">
        <v>787360</v>
      </c>
      <c r="F19" s="23">
        <v>678570</v>
      </c>
      <c r="G19" s="23">
        <v>822535</v>
      </c>
      <c r="H19" s="23">
        <f>839875+2326</f>
        <v>842201</v>
      </c>
      <c r="I19" s="1"/>
    </row>
    <row r="20" spans="1:9" ht="17.25" customHeight="1">
      <c r="A20" s="9"/>
      <c r="B20" s="24" t="s">
        <v>27</v>
      </c>
      <c r="C20" s="24" t="s">
        <v>26</v>
      </c>
      <c r="D20" s="27">
        <v>10060691</v>
      </c>
      <c r="E20" s="27">
        <v>10704909</v>
      </c>
      <c r="F20" s="27">
        <v>10615006</v>
      </c>
      <c r="G20" s="27">
        <v>11129786</v>
      </c>
      <c r="H20" s="27">
        <f>SUM(H8:H19)</f>
        <v>11511209</v>
      </c>
      <c r="I20" s="1"/>
    </row>
    <row r="21" spans="1:9" ht="15">
      <c r="A21" s="9"/>
      <c r="B21" s="30"/>
      <c r="C21" s="30"/>
      <c r="D21" s="32"/>
      <c r="E21" s="32"/>
      <c r="F21" s="32"/>
      <c r="G21" s="32"/>
      <c r="H21" s="32"/>
      <c r="I21" s="1"/>
    </row>
    <row r="22" spans="1:9" ht="46.5" customHeight="1">
      <c r="A22" s="9"/>
      <c r="B22" s="54" t="s">
        <v>57</v>
      </c>
      <c r="C22" s="54" t="s">
        <v>58</v>
      </c>
      <c r="D22" s="54"/>
      <c r="E22" s="54"/>
      <c r="F22" s="54"/>
      <c r="G22" s="54"/>
      <c r="H22" s="1"/>
      <c r="I22" s="1"/>
    </row>
    <row r="23" ht="15" hidden="1"/>
  </sheetData>
  <sheetProtection/>
  <mergeCells count="2">
    <mergeCell ref="A1:B1"/>
    <mergeCell ref="A4:G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colBreaks count="1" manualBreakCount="1">
    <brk id="7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44" customWidth="1"/>
    <col min="2" max="2" width="45.7109375" style="44" customWidth="1"/>
    <col min="3" max="3" width="52.7109375" style="44" customWidth="1"/>
    <col min="4" max="7" width="11.28125" style="44" customWidth="1"/>
    <col min="8" max="8" width="11.140625" style="44" customWidth="1"/>
    <col min="9" max="9" width="3.140625" style="1" customWidth="1"/>
    <col min="10" max="16384" width="9.140625" style="44" hidden="1" customWidth="1"/>
  </cols>
  <sheetData>
    <row r="1" spans="1:8" ht="15" customHeight="1">
      <c r="A1" s="64" t="s">
        <v>6</v>
      </c>
      <c r="B1" s="64"/>
      <c r="C1" s="49"/>
      <c r="D1" s="1"/>
      <c r="E1" s="1"/>
      <c r="F1" s="1"/>
      <c r="G1" s="1"/>
      <c r="H1" s="1"/>
    </row>
    <row r="2" spans="1:8" ht="15" customHeight="1">
      <c r="A2" s="36"/>
      <c r="B2" s="36"/>
      <c r="C2" s="49"/>
      <c r="D2" s="1"/>
      <c r="E2" s="1"/>
      <c r="F2" s="1"/>
      <c r="G2" s="1"/>
      <c r="H2" s="1"/>
    </row>
    <row r="3" spans="1:8" ht="21" customHeight="1">
      <c r="A3" s="8" t="s">
        <v>5</v>
      </c>
      <c r="B3" s="8"/>
      <c r="C3" s="8"/>
      <c r="D3" s="9"/>
      <c r="E3" s="9"/>
      <c r="F3" s="9"/>
      <c r="G3" s="9"/>
      <c r="H3" s="1"/>
    </row>
    <row r="4" spans="1:8" ht="21" customHeight="1">
      <c r="A4" s="65" t="s">
        <v>55</v>
      </c>
      <c r="B4" s="65"/>
      <c r="C4" s="65"/>
      <c r="D4" s="65"/>
      <c r="E4" s="65"/>
      <c r="F4" s="65"/>
      <c r="G4" s="11"/>
      <c r="H4" s="1"/>
    </row>
    <row r="5" spans="1:8" ht="21" customHeight="1">
      <c r="A5" s="11"/>
      <c r="B5" s="11"/>
      <c r="C5" s="50"/>
      <c r="D5" s="11"/>
      <c r="E5" s="11"/>
      <c r="F5" s="11"/>
      <c r="G5" s="11"/>
      <c r="H5" s="1"/>
    </row>
    <row r="6" spans="1:9" s="45" customFormat="1" ht="20.25" customHeight="1">
      <c r="A6" s="14"/>
      <c r="B6" s="22"/>
      <c r="C6" s="22"/>
      <c r="D6" s="15">
        <v>2007</v>
      </c>
      <c r="E6" s="15">
        <v>2008</v>
      </c>
      <c r="F6" s="15">
        <v>2009</v>
      </c>
      <c r="G6" s="15">
        <v>2010</v>
      </c>
      <c r="H6" s="15">
        <v>2011</v>
      </c>
      <c r="I6" s="16"/>
    </row>
    <row r="7" spans="1:9" s="45" customFormat="1" ht="20.25" customHeight="1">
      <c r="A7" s="14"/>
      <c r="B7" s="13" t="s">
        <v>44</v>
      </c>
      <c r="C7" s="13" t="s">
        <v>45</v>
      </c>
      <c r="D7" s="15"/>
      <c r="E7" s="15"/>
      <c r="F7" s="15"/>
      <c r="G7" s="15"/>
      <c r="H7" s="15"/>
      <c r="I7" s="16"/>
    </row>
    <row r="8" spans="1:9" s="45" customFormat="1" ht="15.75" customHeight="1">
      <c r="A8" s="14"/>
      <c r="B8" s="12" t="s">
        <v>29</v>
      </c>
      <c r="C8" s="12" t="s">
        <v>17</v>
      </c>
      <c r="D8" s="41">
        <v>245055</v>
      </c>
      <c r="E8" s="41">
        <v>232544</v>
      </c>
      <c r="F8" s="41">
        <v>242903</v>
      </c>
      <c r="G8" s="41">
        <v>250249</v>
      </c>
      <c r="H8" s="41">
        <v>270082</v>
      </c>
      <c r="I8" s="16"/>
    </row>
    <row r="9" spans="1:9" s="45" customFormat="1" ht="15.75" customHeight="1">
      <c r="A9" s="14"/>
      <c r="B9" s="12" t="s">
        <v>30</v>
      </c>
      <c r="C9" s="12" t="s">
        <v>18</v>
      </c>
      <c r="D9" s="41">
        <v>132800</v>
      </c>
      <c r="E9" s="41">
        <v>133414</v>
      </c>
      <c r="F9" s="41">
        <v>138815</v>
      </c>
      <c r="G9" s="41">
        <v>146719</v>
      </c>
      <c r="H9" s="41">
        <v>150429</v>
      </c>
      <c r="I9" s="16"/>
    </row>
    <row r="10" spans="1:9" s="45" customFormat="1" ht="15.75" customHeight="1">
      <c r="A10" s="14"/>
      <c r="B10" s="12" t="s">
        <v>31</v>
      </c>
      <c r="C10" s="12" t="s">
        <v>19</v>
      </c>
      <c r="D10" s="41">
        <v>9177</v>
      </c>
      <c r="E10" s="41">
        <v>8879</v>
      </c>
      <c r="F10" s="41">
        <v>9043</v>
      </c>
      <c r="G10" s="41">
        <v>9496</v>
      </c>
      <c r="H10" s="41">
        <v>9666</v>
      </c>
      <c r="I10" s="16"/>
    </row>
    <row r="11" spans="1:9" s="45" customFormat="1" ht="15.75" customHeight="1">
      <c r="A11" s="14"/>
      <c r="B11" s="29" t="s">
        <v>32</v>
      </c>
      <c r="C11" s="29" t="s">
        <v>20</v>
      </c>
      <c r="D11" s="41">
        <v>1199</v>
      </c>
      <c r="E11" s="41">
        <v>1200</v>
      </c>
      <c r="F11" s="41">
        <v>1231</v>
      </c>
      <c r="G11" s="41">
        <v>1453</v>
      </c>
      <c r="H11" s="41">
        <v>1445</v>
      </c>
      <c r="I11" s="16"/>
    </row>
    <row r="12" spans="1:9" s="45" customFormat="1" ht="15.75" customHeight="1">
      <c r="A12" s="14"/>
      <c r="B12" s="29" t="s">
        <v>33</v>
      </c>
      <c r="C12" s="29" t="s">
        <v>21</v>
      </c>
      <c r="D12" s="52" t="s">
        <v>15</v>
      </c>
      <c r="E12" s="52" t="s">
        <v>15</v>
      </c>
      <c r="F12" s="52" t="s">
        <v>15</v>
      </c>
      <c r="G12" s="52" t="s">
        <v>15</v>
      </c>
      <c r="H12" s="41" t="s">
        <v>15</v>
      </c>
      <c r="I12" s="16"/>
    </row>
    <row r="13" spans="1:9" s="45" customFormat="1" ht="15.75" customHeight="1">
      <c r="A13" s="14"/>
      <c r="B13" s="29" t="s">
        <v>34</v>
      </c>
      <c r="C13" s="29" t="s">
        <v>22</v>
      </c>
      <c r="D13" s="41">
        <v>122</v>
      </c>
      <c r="E13" s="41">
        <v>148</v>
      </c>
      <c r="F13" s="41">
        <v>175</v>
      </c>
      <c r="G13" s="41">
        <v>210</v>
      </c>
      <c r="H13" s="41">
        <v>252</v>
      </c>
      <c r="I13" s="16"/>
    </row>
    <row r="14" spans="1:9" s="45" customFormat="1" ht="15.75" customHeight="1">
      <c r="A14" s="14"/>
      <c r="B14" s="29" t="s">
        <v>35</v>
      </c>
      <c r="C14" s="29" t="s">
        <v>23</v>
      </c>
      <c r="D14" s="41">
        <v>399</v>
      </c>
      <c r="E14" s="41">
        <v>393</v>
      </c>
      <c r="F14" s="41">
        <v>391</v>
      </c>
      <c r="G14" s="41">
        <v>510</v>
      </c>
      <c r="H14" s="41">
        <v>527</v>
      </c>
      <c r="I14" s="16"/>
    </row>
    <row r="15" spans="1:9" s="45" customFormat="1" ht="15.75" customHeight="1">
      <c r="A15" s="14"/>
      <c r="B15" s="12" t="s">
        <v>36</v>
      </c>
      <c r="C15" s="12" t="s">
        <v>50</v>
      </c>
      <c r="D15" s="41">
        <v>66146</v>
      </c>
      <c r="E15" s="41">
        <v>59078</v>
      </c>
      <c r="F15" s="41">
        <v>65301</v>
      </c>
      <c r="G15" s="41">
        <v>62780</v>
      </c>
      <c r="H15" s="41">
        <v>64059</v>
      </c>
      <c r="I15" s="16"/>
    </row>
    <row r="16" spans="1:9" s="45" customFormat="1" ht="15.75" customHeight="1">
      <c r="A16" s="14"/>
      <c r="B16" s="12" t="s">
        <v>37</v>
      </c>
      <c r="C16" s="12" t="s">
        <v>51</v>
      </c>
      <c r="D16" s="41">
        <v>56787</v>
      </c>
      <c r="E16" s="41">
        <v>57524</v>
      </c>
      <c r="F16" s="41">
        <v>59699</v>
      </c>
      <c r="G16" s="41">
        <v>58349</v>
      </c>
      <c r="H16" s="41">
        <v>58677</v>
      </c>
      <c r="I16" s="16"/>
    </row>
    <row r="17" spans="1:9" s="45" customFormat="1" ht="15.75" customHeight="1">
      <c r="A17" s="14"/>
      <c r="B17" s="12" t="s">
        <v>38</v>
      </c>
      <c r="C17" s="12" t="s">
        <v>24</v>
      </c>
      <c r="D17" s="41">
        <v>71579</v>
      </c>
      <c r="E17" s="41">
        <v>49633</v>
      </c>
      <c r="F17" s="41">
        <v>54423</v>
      </c>
      <c r="G17" s="41">
        <v>67179</v>
      </c>
      <c r="H17" s="41">
        <v>67978</v>
      </c>
      <c r="I17" s="16"/>
    </row>
    <row r="18" spans="1:9" s="45" customFormat="1" ht="15.75" customHeight="1">
      <c r="A18" s="17"/>
      <c r="B18" s="12" t="s">
        <v>39</v>
      </c>
      <c r="C18" s="12" t="s">
        <v>25</v>
      </c>
      <c r="D18" s="41">
        <v>7752</v>
      </c>
      <c r="E18" s="41">
        <v>3343</v>
      </c>
      <c r="F18" s="41">
        <v>5872</v>
      </c>
      <c r="G18" s="41">
        <v>5431</v>
      </c>
      <c r="H18" s="41">
        <v>5888</v>
      </c>
      <c r="I18" s="16"/>
    </row>
    <row r="19" spans="1:9" s="45" customFormat="1" ht="15.75" customHeight="1">
      <c r="A19" s="17"/>
      <c r="B19" s="12" t="s">
        <v>48</v>
      </c>
      <c r="C19" s="12" t="s">
        <v>49</v>
      </c>
      <c r="D19" s="34" t="s">
        <v>15</v>
      </c>
      <c r="E19" s="34" t="s">
        <v>15</v>
      </c>
      <c r="F19" s="34" t="s">
        <v>15</v>
      </c>
      <c r="G19" s="34" t="s">
        <v>15</v>
      </c>
      <c r="H19" s="18" t="s">
        <v>15</v>
      </c>
      <c r="I19" s="16"/>
    </row>
    <row r="20" spans="1:9" s="48" customFormat="1" ht="15.75" customHeight="1">
      <c r="A20" s="26"/>
      <c r="B20" s="24" t="s">
        <v>27</v>
      </c>
      <c r="C20" s="24" t="s">
        <v>26</v>
      </c>
      <c r="D20" s="27">
        <v>591016</v>
      </c>
      <c r="E20" s="27">
        <v>546156</v>
      </c>
      <c r="F20" s="27">
        <v>577853</v>
      </c>
      <c r="G20" s="27">
        <v>602376</v>
      </c>
      <c r="H20" s="27">
        <v>629003</v>
      </c>
      <c r="I20" s="28"/>
    </row>
    <row r="21" spans="1:9" s="48" customFormat="1" ht="15.75" customHeight="1">
      <c r="A21" s="26"/>
      <c r="B21" s="30"/>
      <c r="C21" s="30"/>
      <c r="D21" s="33"/>
      <c r="E21" s="33"/>
      <c r="F21" s="33"/>
      <c r="G21" s="33"/>
      <c r="H21" s="28"/>
      <c r="I21" s="28"/>
    </row>
    <row r="22" spans="1:9" s="46" customFormat="1" ht="48.75" customHeight="1">
      <c r="A22" s="9"/>
      <c r="B22" s="54" t="s">
        <v>57</v>
      </c>
      <c r="C22" s="54" t="s">
        <v>58</v>
      </c>
      <c r="D22" s="54"/>
      <c r="E22" s="54"/>
      <c r="F22" s="54"/>
      <c r="G22" s="54"/>
      <c r="H22" s="9"/>
      <c r="I22" s="9"/>
    </row>
    <row r="23" ht="12.75" customHeight="1" hidden="1"/>
    <row r="24" ht="12.75" customHeight="1" hidden="1"/>
  </sheetData>
  <sheetProtection/>
  <mergeCells count="2">
    <mergeCell ref="A1:B1"/>
    <mergeCell ref="A4:F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V22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0" customWidth="1"/>
    <col min="2" max="2" width="45.7109375" style="0" customWidth="1"/>
    <col min="3" max="3" width="52.7109375" style="0" customWidth="1"/>
    <col min="4" max="8" width="11.28125" style="0" customWidth="1"/>
    <col min="9" max="9" width="3.28125" style="44" customWidth="1"/>
    <col min="10" max="16384" width="9.140625" style="44" hidden="1" customWidth="1"/>
  </cols>
  <sheetData>
    <row r="1" spans="1:9" ht="15" customHeight="1">
      <c r="A1" s="64" t="s">
        <v>6</v>
      </c>
      <c r="B1" s="64"/>
      <c r="C1" s="49"/>
      <c r="D1" s="1"/>
      <c r="E1" s="1"/>
      <c r="F1" s="1"/>
      <c r="G1" s="1"/>
      <c r="H1" s="1"/>
      <c r="I1" s="1"/>
    </row>
    <row r="2" spans="1:9" ht="15" customHeight="1">
      <c r="A2" s="35"/>
      <c r="B2" s="35"/>
      <c r="C2" s="49"/>
      <c r="D2" s="1"/>
      <c r="E2" s="1"/>
      <c r="F2" s="1"/>
      <c r="G2" s="1"/>
      <c r="H2" s="1"/>
      <c r="I2" s="1"/>
    </row>
    <row r="3" spans="1:9" ht="21" customHeight="1">
      <c r="A3" s="8" t="s">
        <v>3</v>
      </c>
      <c r="B3" s="9"/>
      <c r="C3" s="9"/>
      <c r="D3" s="9"/>
      <c r="E3" s="9"/>
      <c r="F3" s="9"/>
      <c r="G3" s="9"/>
      <c r="H3" s="9"/>
      <c r="I3" s="1"/>
    </row>
    <row r="4" spans="1:9" ht="21" customHeight="1">
      <c r="A4" s="65" t="s">
        <v>56</v>
      </c>
      <c r="B4" s="65"/>
      <c r="C4" s="65"/>
      <c r="D4" s="65"/>
      <c r="E4" s="11"/>
      <c r="F4" s="11"/>
      <c r="G4" s="60"/>
      <c r="H4" s="10"/>
      <c r="I4" s="1"/>
    </row>
    <row r="5" spans="1:9" ht="21" customHeight="1">
      <c r="A5" s="11"/>
      <c r="B5" s="11"/>
      <c r="C5" s="50"/>
      <c r="D5" s="11"/>
      <c r="E5" s="11"/>
      <c r="F5" s="11"/>
      <c r="G5" s="60"/>
      <c r="H5" s="11"/>
      <c r="I5" s="1"/>
    </row>
    <row r="6" spans="1:9" s="45" customFormat="1" ht="20.25" customHeight="1">
      <c r="A6" s="14"/>
      <c r="B6" s="22"/>
      <c r="C6" s="22"/>
      <c r="D6" s="15">
        <v>2007</v>
      </c>
      <c r="E6" s="15">
        <v>2008</v>
      </c>
      <c r="F6" s="15">
        <v>2009</v>
      </c>
      <c r="G6" s="15">
        <v>2010</v>
      </c>
      <c r="H6" s="15">
        <v>2011</v>
      </c>
      <c r="I6" s="16"/>
    </row>
    <row r="7" spans="1:9" s="45" customFormat="1" ht="20.25" customHeight="1">
      <c r="A7" s="14"/>
      <c r="B7" s="13" t="s">
        <v>46</v>
      </c>
      <c r="C7" s="13" t="s">
        <v>47</v>
      </c>
      <c r="D7" s="15"/>
      <c r="E7" s="15"/>
      <c r="F7" s="15"/>
      <c r="G7" s="15"/>
      <c r="H7" s="15"/>
      <c r="I7" s="16"/>
    </row>
    <row r="8" spans="1:9" s="45" customFormat="1" ht="15.75" customHeight="1">
      <c r="A8" s="14"/>
      <c r="B8" s="12" t="s">
        <v>29</v>
      </c>
      <c r="C8" s="12" t="s">
        <v>17</v>
      </c>
      <c r="D8" s="41">
        <v>39761</v>
      </c>
      <c r="E8" s="41">
        <v>-6457</v>
      </c>
      <c r="F8" s="41">
        <v>-15580</v>
      </c>
      <c r="G8" s="41">
        <v>4143</v>
      </c>
      <c r="H8" s="41">
        <v>3586</v>
      </c>
      <c r="I8" s="16"/>
    </row>
    <row r="9" spans="1:9" s="45" customFormat="1" ht="15.75" customHeight="1">
      <c r="A9" s="14"/>
      <c r="B9" s="12" t="s">
        <v>30</v>
      </c>
      <c r="C9" s="12" t="s">
        <v>18</v>
      </c>
      <c r="D9" s="41">
        <v>10767</v>
      </c>
      <c r="E9" s="41">
        <v>2023</v>
      </c>
      <c r="F9" s="41">
        <v>7023</v>
      </c>
      <c r="G9" s="41">
        <v>9542</v>
      </c>
      <c r="H9" s="41">
        <v>4812</v>
      </c>
      <c r="I9" s="16"/>
    </row>
    <row r="10" spans="1:9" s="45" customFormat="1" ht="15.75" customHeight="1">
      <c r="A10" s="14"/>
      <c r="B10" s="12" t="s">
        <v>31</v>
      </c>
      <c r="C10" s="12" t="s">
        <v>19</v>
      </c>
      <c r="D10" s="41">
        <v>519</v>
      </c>
      <c r="E10" s="41">
        <v>128</v>
      </c>
      <c r="F10" s="41">
        <v>323</v>
      </c>
      <c r="G10" s="41">
        <v>613</v>
      </c>
      <c r="H10" s="41">
        <v>326</v>
      </c>
      <c r="I10" s="16"/>
    </row>
    <row r="11" spans="1:9" s="45" customFormat="1" ht="15.75" customHeight="1">
      <c r="A11" s="14"/>
      <c r="B11" s="29" t="s">
        <v>32</v>
      </c>
      <c r="C11" s="29" t="s">
        <v>20</v>
      </c>
      <c r="D11" s="41">
        <v>1143</v>
      </c>
      <c r="E11" s="41">
        <v>535</v>
      </c>
      <c r="F11" s="41">
        <v>459</v>
      </c>
      <c r="G11" s="41">
        <v>561</v>
      </c>
      <c r="H11" s="61">
        <v>354</v>
      </c>
      <c r="I11" s="16"/>
    </row>
    <row r="12" spans="1:9" s="45" customFormat="1" ht="15.75" customHeight="1">
      <c r="A12" s="14"/>
      <c r="B12" s="29" t="s">
        <v>33</v>
      </c>
      <c r="C12" s="29" t="s">
        <v>21</v>
      </c>
      <c r="D12" s="41">
        <v>24058</v>
      </c>
      <c r="E12" s="41">
        <v>-185775</v>
      </c>
      <c r="F12" s="41">
        <v>103757</v>
      </c>
      <c r="G12" s="52">
        <v>72836</v>
      </c>
      <c r="H12" s="52">
        <v>-9097</v>
      </c>
      <c r="I12" s="16"/>
    </row>
    <row r="13" spans="1:9" s="45" customFormat="1" ht="15.75" customHeight="1">
      <c r="A13" s="14"/>
      <c r="B13" s="29" t="s">
        <v>34</v>
      </c>
      <c r="C13" s="29" t="s">
        <v>22</v>
      </c>
      <c r="D13" s="41">
        <v>26</v>
      </c>
      <c r="E13" s="41">
        <v>9</v>
      </c>
      <c r="F13" s="41">
        <v>24</v>
      </c>
      <c r="G13" s="41">
        <v>48</v>
      </c>
      <c r="H13" s="41">
        <v>58</v>
      </c>
      <c r="I13" s="16"/>
    </row>
    <row r="14" spans="1:9" s="45" customFormat="1" ht="15.75" customHeight="1">
      <c r="A14" s="14"/>
      <c r="B14" s="29" t="s">
        <v>35</v>
      </c>
      <c r="C14" s="29" t="s">
        <v>23</v>
      </c>
      <c r="D14" s="41">
        <v>117</v>
      </c>
      <c r="E14" s="41">
        <v>17</v>
      </c>
      <c r="F14" s="41">
        <v>53</v>
      </c>
      <c r="G14" s="41">
        <v>78</v>
      </c>
      <c r="H14" s="41">
        <v>97</v>
      </c>
      <c r="I14" s="16"/>
    </row>
    <row r="15" spans="1:9" s="45" customFormat="1" ht="15.75" customHeight="1">
      <c r="A15" s="14"/>
      <c r="B15" s="12" t="s">
        <v>36</v>
      </c>
      <c r="C15" s="12" t="s">
        <v>50</v>
      </c>
      <c r="D15" s="41">
        <v>10990</v>
      </c>
      <c r="E15" s="41">
        <v>-806</v>
      </c>
      <c r="F15" s="41">
        <v>10283</v>
      </c>
      <c r="G15" s="41">
        <v>7029</v>
      </c>
      <c r="H15" s="41">
        <v>5226</v>
      </c>
      <c r="I15" s="16"/>
    </row>
    <row r="16" spans="1:9" s="45" customFormat="1" ht="15.75" customHeight="1">
      <c r="A16" s="14"/>
      <c r="B16" s="12" t="s">
        <v>37</v>
      </c>
      <c r="C16" s="12" t="s">
        <v>51</v>
      </c>
      <c r="D16" s="41">
        <v>3407</v>
      </c>
      <c r="E16" s="41">
        <v>-1858</v>
      </c>
      <c r="F16" s="41">
        <v>290</v>
      </c>
      <c r="G16" s="41">
        <v>7290</v>
      </c>
      <c r="H16" s="41">
        <v>3257</v>
      </c>
      <c r="I16" s="16"/>
    </row>
    <row r="17" spans="1:9" s="45" customFormat="1" ht="15.75" customHeight="1">
      <c r="A17" s="14"/>
      <c r="B17" s="12" t="s">
        <v>38</v>
      </c>
      <c r="C17" s="12" t="s">
        <v>24</v>
      </c>
      <c r="D17" s="41">
        <v>-2002</v>
      </c>
      <c r="E17" s="41">
        <v>-22219</v>
      </c>
      <c r="F17" s="41">
        <v>459</v>
      </c>
      <c r="G17" s="41">
        <v>14290</v>
      </c>
      <c r="H17" s="41">
        <v>1716</v>
      </c>
      <c r="I17" s="16"/>
    </row>
    <row r="18" spans="1:9" s="45" customFormat="1" ht="15.75" customHeight="1">
      <c r="A18" s="17"/>
      <c r="B18" s="12" t="s">
        <v>39</v>
      </c>
      <c r="C18" s="12" t="s">
        <v>25</v>
      </c>
      <c r="D18" s="41">
        <v>181</v>
      </c>
      <c r="E18" s="41">
        <v>-3950</v>
      </c>
      <c r="F18" s="41">
        <v>2577</v>
      </c>
      <c r="G18" s="41">
        <v>-429</v>
      </c>
      <c r="H18" s="41">
        <v>454</v>
      </c>
      <c r="I18" s="16"/>
    </row>
    <row r="19" spans="1:9" s="45" customFormat="1" ht="15.75" customHeight="1">
      <c r="A19" s="17"/>
      <c r="B19" s="12" t="s">
        <v>48</v>
      </c>
      <c r="C19" s="12" t="s">
        <v>49</v>
      </c>
      <c r="D19" s="34" t="s">
        <v>15</v>
      </c>
      <c r="E19" s="34" t="s">
        <v>15</v>
      </c>
      <c r="F19" s="34" t="s">
        <v>15</v>
      </c>
      <c r="G19" s="34" t="s">
        <v>15</v>
      </c>
      <c r="H19" s="18" t="s">
        <v>15</v>
      </c>
      <c r="I19" s="16"/>
    </row>
    <row r="20" spans="1:9" s="48" customFormat="1" ht="15.75" customHeight="1">
      <c r="A20" s="26"/>
      <c r="B20" s="24" t="s">
        <v>27</v>
      </c>
      <c r="C20" s="24" t="s">
        <v>26</v>
      </c>
      <c r="D20" s="27">
        <v>88967</v>
      </c>
      <c r="E20" s="27">
        <v>-218353</v>
      </c>
      <c r="F20" s="27">
        <v>109668</v>
      </c>
      <c r="G20" s="27">
        <v>116001</v>
      </c>
      <c r="H20" s="27">
        <v>10789</v>
      </c>
      <c r="I20" s="28"/>
    </row>
    <row r="21" spans="1:256" s="48" customFormat="1" ht="15.75" customHeight="1">
      <c r="A21" s="26"/>
      <c r="B21" s="30"/>
      <c r="C21" s="30"/>
      <c r="D21" s="33"/>
      <c r="E21" s="33"/>
      <c r="F21" s="33"/>
      <c r="G21" s="33"/>
      <c r="H21" s="33"/>
      <c r="I21" s="33"/>
      <c r="J21" s="33">
        <f aca="true" t="shared" si="0" ref="J21:BP21">SUM(J8:J19)</f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3">
        <f t="shared" si="0"/>
        <v>0</v>
      </c>
      <c r="R21" s="33">
        <f t="shared" si="0"/>
        <v>0</v>
      </c>
      <c r="S21" s="33">
        <f t="shared" si="0"/>
        <v>0</v>
      </c>
      <c r="T21" s="33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  <c r="AS21" s="33">
        <f t="shared" si="0"/>
        <v>0</v>
      </c>
      <c r="AT21" s="33">
        <f t="shared" si="0"/>
        <v>0</v>
      </c>
      <c r="AU21" s="33">
        <f t="shared" si="0"/>
        <v>0</v>
      </c>
      <c r="AV21" s="33">
        <f t="shared" si="0"/>
        <v>0</v>
      </c>
      <c r="AW21" s="33">
        <f t="shared" si="0"/>
        <v>0</v>
      </c>
      <c r="AX21" s="33">
        <f t="shared" si="0"/>
        <v>0</v>
      </c>
      <c r="AY21" s="33">
        <f t="shared" si="0"/>
        <v>0</v>
      </c>
      <c r="AZ21" s="33">
        <f t="shared" si="0"/>
        <v>0</v>
      </c>
      <c r="BA21" s="33">
        <f t="shared" si="0"/>
        <v>0</v>
      </c>
      <c r="BB21" s="33">
        <f t="shared" si="0"/>
        <v>0</v>
      </c>
      <c r="BC21" s="33">
        <f t="shared" si="0"/>
        <v>0</v>
      </c>
      <c r="BD21" s="33">
        <f t="shared" si="0"/>
        <v>0</v>
      </c>
      <c r="BE21" s="33">
        <f t="shared" si="0"/>
        <v>0</v>
      </c>
      <c r="BF21" s="33">
        <f t="shared" si="0"/>
        <v>0</v>
      </c>
      <c r="BG21" s="33">
        <f t="shared" si="0"/>
        <v>0</v>
      </c>
      <c r="BH21" s="33">
        <f t="shared" si="0"/>
        <v>0</v>
      </c>
      <c r="BI21" s="33">
        <f t="shared" si="0"/>
        <v>0</v>
      </c>
      <c r="BJ21" s="33">
        <f t="shared" si="0"/>
        <v>0</v>
      </c>
      <c r="BK21" s="33">
        <f t="shared" si="0"/>
        <v>0</v>
      </c>
      <c r="BL21" s="33">
        <f t="shared" si="0"/>
        <v>0</v>
      </c>
      <c r="BM21" s="33">
        <f t="shared" si="0"/>
        <v>0</v>
      </c>
      <c r="BN21" s="33">
        <f t="shared" si="0"/>
        <v>0</v>
      </c>
      <c r="BO21" s="33">
        <f t="shared" si="0"/>
        <v>0</v>
      </c>
      <c r="BP21" s="33">
        <f t="shared" si="0"/>
        <v>0</v>
      </c>
      <c r="BQ21" s="33">
        <f aca="true" t="shared" si="1" ref="BQ21:EB21">SUM(BQ8:BQ19)</f>
        <v>0</v>
      </c>
      <c r="BR21" s="33">
        <f t="shared" si="1"/>
        <v>0</v>
      </c>
      <c r="BS21" s="33">
        <f t="shared" si="1"/>
        <v>0</v>
      </c>
      <c r="BT21" s="33">
        <f t="shared" si="1"/>
        <v>0</v>
      </c>
      <c r="BU21" s="33">
        <f t="shared" si="1"/>
        <v>0</v>
      </c>
      <c r="BV21" s="33">
        <f t="shared" si="1"/>
        <v>0</v>
      </c>
      <c r="BW21" s="33">
        <f t="shared" si="1"/>
        <v>0</v>
      </c>
      <c r="BX21" s="33">
        <f t="shared" si="1"/>
        <v>0</v>
      </c>
      <c r="BY21" s="33">
        <f t="shared" si="1"/>
        <v>0</v>
      </c>
      <c r="BZ21" s="33">
        <f t="shared" si="1"/>
        <v>0</v>
      </c>
      <c r="CA21" s="33">
        <f t="shared" si="1"/>
        <v>0</v>
      </c>
      <c r="CB21" s="33">
        <f t="shared" si="1"/>
        <v>0</v>
      </c>
      <c r="CC21" s="33">
        <f t="shared" si="1"/>
        <v>0</v>
      </c>
      <c r="CD21" s="33">
        <f t="shared" si="1"/>
        <v>0</v>
      </c>
      <c r="CE21" s="33">
        <f t="shared" si="1"/>
        <v>0</v>
      </c>
      <c r="CF21" s="33">
        <f t="shared" si="1"/>
        <v>0</v>
      </c>
      <c r="CG21" s="33">
        <f t="shared" si="1"/>
        <v>0</v>
      </c>
      <c r="CH21" s="33">
        <f t="shared" si="1"/>
        <v>0</v>
      </c>
      <c r="CI21" s="33">
        <f t="shared" si="1"/>
        <v>0</v>
      </c>
      <c r="CJ21" s="33">
        <f t="shared" si="1"/>
        <v>0</v>
      </c>
      <c r="CK21" s="33">
        <f t="shared" si="1"/>
        <v>0</v>
      </c>
      <c r="CL21" s="33">
        <f t="shared" si="1"/>
        <v>0</v>
      </c>
      <c r="CM21" s="33">
        <f t="shared" si="1"/>
        <v>0</v>
      </c>
      <c r="CN21" s="33">
        <f t="shared" si="1"/>
        <v>0</v>
      </c>
      <c r="CO21" s="33">
        <f t="shared" si="1"/>
        <v>0</v>
      </c>
      <c r="CP21" s="33">
        <f t="shared" si="1"/>
        <v>0</v>
      </c>
      <c r="CQ21" s="33">
        <f t="shared" si="1"/>
        <v>0</v>
      </c>
      <c r="CR21" s="33">
        <f t="shared" si="1"/>
        <v>0</v>
      </c>
      <c r="CS21" s="33">
        <f t="shared" si="1"/>
        <v>0</v>
      </c>
      <c r="CT21" s="33">
        <f t="shared" si="1"/>
        <v>0</v>
      </c>
      <c r="CU21" s="33">
        <f t="shared" si="1"/>
        <v>0</v>
      </c>
      <c r="CV21" s="33">
        <f t="shared" si="1"/>
        <v>0</v>
      </c>
      <c r="CW21" s="33">
        <f t="shared" si="1"/>
        <v>0</v>
      </c>
      <c r="CX21" s="33">
        <f t="shared" si="1"/>
        <v>0</v>
      </c>
      <c r="CY21" s="33">
        <f t="shared" si="1"/>
        <v>0</v>
      </c>
      <c r="CZ21" s="33">
        <f t="shared" si="1"/>
        <v>0</v>
      </c>
      <c r="DA21" s="33">
        <f t="shared" si="1"/>
        <v>0</v>
      </c>
      <c r="DB21" s="33">
        <f t="shared" si="1"/>
        <v>0</v>
      </c>
      <c r="DC21" s="33">
        <f t="shared" si="1"/>
        <v>0</v>
      </c>
      <c r="DD21" s="33">
        <f t="shared" si="1"/>
        <v>0</v>
      </c>
      <c r="DE21" s="33">
        <f t="shared" si="1"/>
        <v>0</v>
      </c>
      <c r="DF21" s="33">
        <f t="shared" si="1"/>
        <v>0</v>
      </c>
      <c r="DG21" s="33">
        <f t="shared" si="1"/>
        <v>0</v>
      </c>
      <c r="DH21" s="33">
        <f t="shared" si="1"/>
        <v>0</v>
      </c>
      <c r="DI21" s="33">
        <f t="shared" si="1"/>
        <v>0</v>
      </c>
      <c r="DJ21" s="33">
        <f t="shared" si="1"/>
        <v>0</v>
      </c>
      <c r="DK21" s="33">
        <f t="shared" si="1"/>
        <v>0</v>
      </c>
      <c r="DL21" s="33">
        <f t="shared" si="1"/>
        <v>0</v>
      </c>
      <c r="DM21" s="33">
        <f t="shared" si="1"/>
        <v>0</v>
      </c>
      <c r="DN21" s="33">
        <f t="shared" si="1"/>
        <v>0</v>
      </c>
      <c r="DO21" s="33">
        <f t="shared" si="1"/>
        <v>0</v>
      </c>
      <c r="DP21" s="33">
        <f t="shared" si="1"/>
        <v>0</v>
      </c>
      <c r="DQ21" s="33">
        <f t="shared" si="1"/>
        <v>0</v>
      </c>
      <c r="DR21" s="33">
        <f t="shared" si="1"/>
        <v>0</v>
      </c>
      <c r="DS21" s="33">
        <f t="shared" si="1"/>
        <v>0</v>
      </c>
      <c r="DT21" s="33">
        <f t="shared" si="1"/>
        <v>0</v>
      </c>
      <c r="DU21" s="33">
        <f t="shared" si="1"/>
        <v>0</v>
      </c>
      <c r="DV21" s="33">
        <f t="shared" si="1"/>
        <v>0</v>
      </c>
      <c r="DW21" s="33">
        <f t="shared" si="1"/>
        <v>0</v>
      </c>
      <c r="DX21" s="33">
        <f t="shared" si="1"/>
        <v>0</v>
      </c>
      <c r="DY21" s="33">
        <f t="shared" si="1"/>
        <v>0</v>
      </c>
      <c r="DZ21" s="33">
        <f t="shared" si="1"/>
        <v>0</v>
      </c>
      <c r="EA21" s="33">
        <f t="shared" si="1"/>
        <v>0</v>
      </c>
      <c r="EB21" s="33">
        <f t="shared" si="1"/>
        <v>0</v>
      </c>
      <c r="EC21" s="33">
        <f aca="true" t="shared" si="2" ref="EC21:GN21">SUM(EC8:EC19)</f>
        <v>0</v>
      </c>
      <c r="ED21" s="33">
        <f t="shared" si="2"/>
        <v>0</v>
      </c>
      <c r="EE21" s="33">
        <f t="shared" si="2"/>
        <v>0</v>
      </c>
      <c r="EF21" s="33">
        <f t="shared" si="2"/>
        <v>0</v>
      </c>
      <c r="EG21" s="33">
        <f t="shared" si="2"/>
        <v>0</v>
      </c>
      <c r="EH21" s="33">
        <f t="shared" si="2"/>
        <v>0</v>
      </c>
      <c r="EI21" s="33">
        <f t="shared" si="2"/>
        <v>0</v>
      </c>
      <c r="EJ21" s="33">
        <f t="shared" si="2"/>
        <v>0</v>
      </c>
      <c r="EK21" s="33">
        <f t="shared" si="2"/>
        <v>0</v>
      </c>
      <c r="EL21" s="33">
        <f t="shared" si="2"/>
        <v>0</v>
      </c>
      <c r="EM21" s="33">
        <f t="shared" si="2"/>
        <v>0</v>
      </c>
      <c r="EN21" s="33">
        <f t="shared" si="2"/>
        <v>0</v>
      </c>
      <c r="EO21" s="33">
        <f t="shared" si="2"/>
        <v>0</v>
      </c>
      <c r="EP21" s="33">
        <f t="shared" si="2"/>
        <v>0</v>
      </c>
      <c r="EQ21" s="33">
        <f t="shared" si="2"/>
        <v>0</v>
      </c>
      <c r="ER21" s="33">
        <f t="shared" si="2"/>
        <v>0</v>
      </c>
      <c r="ES21" s="33">
        <f t="shared" si="2"/>
        <v>0</v>
      </c>
      <c r="ET21" s="33">
        <f t="shared" si="2"/>
        <v>0</v>
      </c>
      <c r="EU21" s="33">
        <f t="shared" si="2"/>
        <v>0</v>
      </c>
      <c r="EV21" s="33">
        <f t="shared" si="2"/>
        <v>0</v>
      </c>
      <c r="EW21" s="33">
        <f t="shared" si="2"/>
        <v>0</v>
      </c>
      <c r="EX21" s="33">
        <f t="shared" si="2"/>
        <v>0</v>
      </c>
      <c r="EY21" s="33">
        <f t="shared" si="2"/>
        <v>0</v>
      </c>
      <c r="EZ21" s="33">
        <f t="shared" si="2"/>
        <v>0</v>
      </c>
      <c r="FA21" s="33">
        <f t="shared" si="2"/>
        <v>0</v>
      </c>
      <c r="FB21" s="33">
        <f t="shared" si="2"/>
        <v>0</v>
      </c>
      <c r="FC21" s="33">
        <f t="shared" si="2"/>
        <v>0</v>
      </c>
      <c r="FD21" s="33">
        <f t="shared" si="2"/>
        <v>0</v>
      </c>
      <c r="FE21" s="33">
        <f t="shared" si="2"/>
        <v>0</v>
      </c>
      <c r="FF21" s="33">
        <f t="shared" si="2"/>
        <v>0</v>
      </c>
      <c r="FG21" s="33">
        <f t="shared" si="2"/>
        <v>0</v>
      </c>
      <c r="FH21" s="33">
        <f t="shared" si="2"/>
        <v>0</v>
      </c>
      <c r="FI21" s="33">
        <f t="shared" si="2"/>
        <v>0</v>
      </c>
      <c r="FJ21" s="33">
        <f t="shared" si="2"/>
        <v>0</v>
      </c>
      <c r="FK21" s="33">
        <f t="shared" si="2"/>
        <v>0</v>
      </c>
      <c r="FL21" s="33">
        <f t="shared" si="2"/>
        <v>0</v>
      </c>
      <c r="FM21" s="33">
        <f t="shared" si="2"/>
        <v>0</v>
      </c>
      <c r="FN21" s="33">
        <f t="shared" si="2"/>
        <v>0</v>
      </c>
      <c r="FO21" s="33">
        <f t="shared" si="2"/>
        <v>0</v>
      </c>
      <c r="FP21" s="33">
        <f t="shared" si="2"/>
        <v>0</v>
      </c>
      <c r="FQ21" s="33">
        <f t="shared" si="2"/>
        <v>0</v>
      </c>
      <c r="FR21" s="33">
        <f t="shared" si="2"/>
        <v>0</v>
      </c>
      <c r="FS21" s="33">
        <f t="shared" si="2"/>
        <v>0</v>
      </c>
      <c r="FT21" s="33">
        <f t="shared" si="2"/>
        <v>0</v>
      </c>
      <c r="FU21" s="33">
        <f t="shared" si="2"/>
        <v>0</v>
      </c>
      <c r="FV21" s="33">
        <f t="shared" si="2"/>
        <v>0</v>
      </c>
      <c r="FW21" s="33">
        <f t="shared" si="2"/>
        <v>0</v>
      </c>
      <c r="FX21" s="33">
        <f t="shared" si="2"/>
        <v>0</v>
      </c>
      <c r="FY21" s="33">
        <f t="shared" si="2"/>
        <v>0</v>
      </c>
      <c r="FZ21" s="33">
        <f t="shared" si="2"/>
        <v>0</v>
      </c>
      <c r="GA21" s="33">
        <f t="shared" si="2"/>
        <v>0</v>
      </c>
      <c r="GB21" s="33">
        <f t="shared" si="2"/>
        <v>0</v>
      </c>
      <c r="GC21" s="33">
        <f t="shared" si="2"/>
        <v>0</v>
      </c>
      <c r="GD21" s="33">
        <f t="shared" si="2"/>
        <v>0</v>
      </c>
      <c r="GE21" s="33">
        <f t="shared" si="2"/>
        <v>0</v>
      </c>
      <c r="GF21" s="33">
        <f t="shared" si="2"/>
        <v>0</v>
      </c>
      <c r="GG21" s="33">
        <f t="shared" si="2"/>
        <v>0</v>
      </c>
      <c r="GH21" s="33">
        <f t="shared" si="2"/>
        <v>0</v>
      </c>
      <c r="GI21" s="33">
        <f t="shared" si="2"/>
        <v>0</v>
      </c>
      <c r="GJ21" s="33">
        <f t="shared" si="2"/>
        <v>0</v>
      </c>
      <c r="GK21" s="33">
        <f t="shared" si="2"/>
        <v>0</v>
      </c>
      <c r="GL21" s="33">
        <f t="shared" si="2"/>
        <v>0</v>
      </c>
      <c r="GM21" s="33">
        <f t="shared" si="2"/>
        <v>0</v>
      </c>
      <c r="GN21" s="33">
        <f t="shared" si="2"/>
        <v>0</v>
      </c>
      <c r="GO21" s="33">
        <f aca="true" t="shared" si="3" ref="GO21:IU21">SUM(GO8:GO19)</f>
        <v>0</v>
      </c>
      <c r="GP21" s="33">
        <f t="shared" si="3"/>
        <v>0</v>
      </c>
      <c r="GQ21" s="33">
        <f t="shared" si="3"/>
        <v>0</v>
      </c>
      <c r="GR21" s="33">
        <f t="shared" si="3"/>
        <v>0</v>
      </c>
      <c r="GS21" s="33">
        <f t="shared" si="3"/>
        <v>0</v>
      </c>
      <c r="GT21" s="33">
        <f t="shared" si="3"/>
        <v>0</v>
      </c>
      <c r="GU21" s="33">
        <f t="shared" si="3"/>
        <v>0</v>
      </c>
      <c r="GV21" s="33">
        <f t="shared" si="3"/>
        <v>0</v>
      </c>
      <c r="GW21" s="33">
        <f t="shared" si="3"/>
        <v>0</v>
      </c>
      <c r="GX21" s="33">
        <f t="shared" si="3"/>
        <v>0</v>
      </c>
      <c r="GY21" s="33">
        <f t="shared" si="3"/>
        <v>0</v>
      </c>
      <c r="GZ21" s="33">
        <f t="shared" si="3"/>
        <v>0</v>
      </c>
      <c r="HA21" s="33">
        <f t="shared" si="3"/>
        <v>0</v>
      </c>
      <c r="HB21" s="33">
        <f t="shared" si="3"/>
        <v>0</v>
      </c>
      <c r="HC21" s="33">
        <f t="shared" si="3"/>
        <v>0</v>
      </c>
      <c r="HD21" s="33">
        <f t="shared" si="3"/>
        <v>0</v>
      </c>
      <c r="HE21" s="33">
        <f t="shared" si="3"/>
        <v>0</v>
      </c>
      <c r="HF21" s="33">
        <f t="shared" si="3"/>
        <v>0</v>
      </c>
      <c r="HG21" s="33">
        <f t="shared" si="3"/>
        <v>0</v>
      </c>
      <c r="HH21" s="33">
        <f t="shared" si="3"/>
        <v>0</v>
      </c>
      <c r="HI21" s="33">
        <f t="shared" si="3"/>
        <v>0</v>
      </c>
      <c r="HJ21" s="33">
        <f t="shared" si="3"/>
        <v>0</v>
      </c>
      <c r="HK21" s="33">
        <f t="shared" si="3"/>
        <v>0</v>
      </c>
      <c r="HL21" s="33">
        <f t="shared" si="3"/>
        <v>0</v>
      </c>
      <c r="HM21" s="33">
        <f t="shared" si="3"/>
        <v>0</v>
      </c>
      <c r="HN21" s="33">
        <f t="shared" si="3"/>
        <v>0</v>
      </c>
      <c r="HO21" s="33">
        <f t="shared" si="3"/>
        <v>0</v>
      </c>
      <c r="HP21" s="33">
        <f t="shared" si="3"/>
        <v>0</v>
      </c>
      <c r="HQ21" s="33">
        <f t="shared" si="3"/>
        <v>0</v>
      </c>
      <c r="HR21" s="33">
        <f t="shared" si="3"/>
        <v>0</v>
      </c>
      <c r="HS21" s="33">
        <f t="shared" si="3"/>
        <v>0</v>
      </c>
      <c r="HT21" s="33">
        <f t="shared" si="3"/>
        <v>0</v>
      </c>
      <c r="HU21" s="33">
        <f t="shared" si="3"/>
        <v>0</v>
      </c>
      <c r="HV21" s="33">
        <f t="shared" si="3"/>
        <v>0</v>
      </c>
      <c r="HW21" s="33">
        <f t="shared" si="3"/>
        <v>0</v>
      </c>
      <c r="HX21" s="33">
        <f t="shared" si="3"/>
        <v>0</v>
      </c>
      <c r="HY21" s="33">
        <f t="shared" si="3"/>
        <v>0</v>
      </c>
      <c r="HZ21" s="33">
        <f t="shared" si="3"/>
        <v>0</v>
      </c>
      <c r="IA21" s="33">
        <f t="shared" si="3"/>
        <v>0</v>
      </c>
      <c r="IB21" s="33">
        <f t="shared" si="3"/>
        <v>0</v>
      </c>
      <c r="IC21" s="33">
        <f t="shared" si="3"/>
        <v>0</v>
      </c>
      <c r="ID21" s="33">
        <f t="shared" si="3"/>
        <v>0</v>
      </c>
      <c r="IE21" s="33">
        <f t="shared" si="3"/>
        <v>0</v>
      </c>
      <c r="IF21" s="33">
        <f t="shared" si="3"/>
        <v>0</v>
      </c>
      <c r="IG21" s="33">
        <f t="shared" si="3"/>
        <v>0</v>
      </c>
      <c r="IH21" s="33">
        <f t="shared" si="3"/>
        <v>0</v>
      </c>
      <c r="II21" s="33">
        <f t="shared" si="3"/>
        <v>0</v>
      </c>
      <c r="IJ21" s="33">
        <f t="shared" si="3"/>
        <v>0</v>
      </c>
      <c r="IK21" s="33">
        <f t="shared" si="3"/>
        <v>0</v>
      </c>
      <c r="IL21" s="33">
        <f t="shared" si="3"/>
        <v>0</v>
      </c>
      <c r="IM21" s="33">
        <f t="shared" si="3"/>
        <v>0</v>
      </c>
      <c r="IN21" s="33">
        <f t="shared" si="3"/>
        <v>0</v>
      </c>
      <c r="IO21" s="33">
        <f t="shared" si="3"/>
        <v>0</v>
      </c>
      <c r="IP21" s="33">
        <f t="shared" si="3"/>
        <v>0</v>
      </c>
      <c r="IQ21" s="33">
        <f t="shared" si="3"/>
        <v>0</v>
      </c>
      <c r="IR21" s="33">
        <f t="shared" si="3"/>
        <v>0</v>
      </c>
      <c r="IS21" s="33">
        <f t="shared" si="3"/>
        <v>0</v>
      </c>
      <c r="IT21" s="33">
        <f t="shared" si="3"/>
        <v>0</v>
      </c>
      <c r="IU21" s="33">
        <f t="shared" si="3"/>
        <v>0</v>
      </c>
      <c r="IV21" s="33">
        <f>SUM(IV8:IV19)</f>
        <v>0</v>
      </c>
    </row>
    <row r="22" spans="1:9" s="46" customFormat="1" ht="45.75" customHeight="1">
      <c r="A22" s="9"/>
      <c r="B22" s="54" t="s">
        <v>57</v>
      </c>
      <c r="C22" s="54" t="s">
        <v>58</v>
      </c>
      <c r="D22" s="54"/>
      <c r="E22" s="54"/>
      <c r="F22" s="54"/>
      <c r="G22" s="54"/>
      <c r="H22" s="54"/>
      <c r="I22" s="9"/>
    </row>
    <row r="23" ht="12.75" customHeight="1" hidden="1"/>
    <row r="24" ht="12.75" customHeight="1" hidden="1"/>
  </sheetData>
  <sheetProtection/>
  <mergeCells count="2">
    <mergeCell ref="A1:B1"/>
    <mergeCell ref="A4:D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Hovedtal for finansielle virksomheder</dc:title>
  <dc:subject/>
  <dc:creator>Finanstilsynet</dc:creator>
  <cp:keywords/>
  <dc:description/>
  <cp:lastModifiedBy>jis</cp:lastModifiedBy>
  <cp:lastPrinted>2012-06-18T12:16:50Z</cp:lastPrinted>
  <dcterms:created xsi:type="dcterms:W3CDTF">2010-06-24T13:53:47Z</dcterms:created>
  <dcterms:modified xsi:type="dcterms:W3CDTF">2013-09-09T13:04:00Z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