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8540" windowHeight="11250" activeTab="0"/>
  </bookViews>
  <sheets>
    <sheet name="Aktiver" sheetId="1" r:id="rId1"/>
    <sheet name="Rådata 201012" sheetId="2" r:id="rId2"/>
  </sheets>
  <definedNames>
    <definedName name="listetpk">'Rådata 201012'!$A$2:$A$25</definedName>
  </definedNames>
  <calcPr fullCalcOnLoad="1"/>
</workbook>
</file>

<file path=xl/sharedStrings.xml><?xml version="1.0" encoding="utf-8"?>
<sst xmlns="http://schemas.openxmlformats.org/spreadsheetml/2006/main" count="213" uniqueCount="167">
  <si>
    <t>REGNR</t>
  </si>
  <si>
    <t>REGNPER</t>
  </si>
  <si>
    <t>LT0201</t>
  </si>
  <si>
    <t>LT0202</t>
  </si>
  <si>
    <t>LT0203</t>
  </si>
  <si>
    <t>LT0204</t>
  </si>
  <si>
    <t>LT0205</t>
  </si>
  <si>
    <t>LT0206</t>
  </si>
  <si>
    <t>LT0207</t>
  </si>
  <si>
    <t>LT0208</t>
  </si>
  <si>
    <t>LT0209</t>
  </si>
  <si>
    <t>LT0210</t>
  </si>
  <si>
    <t>LT0211</t>
  </si>
  <si>
    <t>LT0212</t>
  </si>
  <si>
    <t>LT0213</t>
  </si>
  <si>
    <t>LT0214</t>
  </si>
  <si>
    <t>LT0215</t>
  </si>
  <si>
    <t>LT0216</t>
  </si>
  <si>
    <t>LT0217</t>
  </si>
  <si>
    <t>LT0218</t>
  </si>
  <si>
    <t>LT0219</t>
  </si>
  <si>
    <t>LT0220</t>
  </si>
  <si>
    <t>LT0221</t>
  </si>
  <si>
    <t>LT0222</t>
  </si>
  <si>
    <t>LT0223</t>
  </si>
  <si>
    <t>LT0224</t>
  </si>
  <si>
    <t>LT0225</t>
  </si>
  <si>
    <t>LT0226</t>
  </si>
  <si>
    <t>LT0227</t>
  </si>
  <si>
    <t>LT0228</t>
  </si>
  <si>
    <t>LT0229</t>
  </si>
  <si>
    <t>LT0230</t>
  </si>
  <si>
    <t>LT0231</t>
  </si>
  <si>
    <t>LT0232</t>
  </si>
  <si>
    <t>LT0233</t>
  </si>
  <si>
    <t>LT0234</t>
  </si>
  <si>
    <t>LT0235</t>
  </si>
  <si>
    <t>LT0236</t>
  </si>
  <si>
    <t>LT0237</t>
  </si>
  <si>
    <t>LT0238</t>
  </si>
  <si>
    <t>LT0239</t>
  </si>
  <si>
    <t>LT0240</t>
  </si>
  <si>
    <t>LT0241</t>
  </si>
  <si>
    <t>LT0242</t>
  </si>
  <si>
    <t>LT0243</t>
  </si>
  <si>
    <t>LT0244</t>
  </si>
  <si>
    <t>Regnr</t>
  </si>
  <si>
    <t>Regnper</t>
  </si>
  <si>
    <t>Post</t>
  </si>
  <si>
    <t>Kode</t>
  </si>
  <si>
    <t>1.000 kr.</t>
  </si>
  <si>
    <t>Information</t>
  </si>
  <si>
    <t>Arbejdstagernes Pensionskasse</t>
  </si>
  <si>
    <t>Navn</t>
  </si>
  <si>
    <t xml:space="preserve">1.  </t>
  </si>
  <si>
    <t xml:space="preserve">2.  </t>
  </si>
  <si>
    <t xml:space="preserve">3.  </t>
  </si>
  <si>
    <t xml:space="preserve">4. </t>
  </si>
  <si>
    <t xml:space="preserve">5.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</si>
  <si>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</si>
  <si>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</si>
  <si>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</si>
  <si>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</si>
  <si>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</si>
  <si>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</si>
  <si>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</si>
  <si>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>13.</t>
  </si>
  <si>
    <t xml:space="preserve">14. </t>
  </si>
  <si>
    <t xml:space="preserve">15. </t>
  </si>
  <si>
    <t xml:space="preserve">16. </t>
  </si>
  <si>
    <t>17.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</si>
  <si>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</si>
  <si>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</si>
  <si>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</si>
  <si>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</si>
  <si>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</si>
  <si>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</si>
  <si>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</si>
  <si>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</si>
  <si>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</si>
  <si>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</si>
  <si>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</si>
  <si>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</si>
  <si>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</si>
  <si>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</si>
  <si>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</si>
  <si>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</si>
  <si>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</si>
  <si>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</si>
  <si>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</si>
  <si>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</si>
  <si>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>38.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</si>
  <si>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</si>
  <si>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</si>
  <si>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</si>
  <si>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</si>
  <si>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</si>
  <si>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>44.</t>
  </si>
  <si>
    <t>Immaterielle aktiver</t>
  </si>
  <si>
    <t>Driftsmidler</t>
  </si>
  <si>
    <t>Domicilejendomme</t>
  </si>
  <si>
    <t>I alt materielle aktiver (2 + 3)</t>
  </si>
  <si>
    <t>Investeringsejendomme</t>
  </si>
  <si>
    <t>Kapitalandele i tilknyttede virksomheder</t>
  </si>
  <si>
    <t>Udlån til tilknyttede virksomheder</t>
  </si>
  <si>
    <t>Kapitalandele i associerede virksomheder</t>
  </si>
  <si>
    <t>Udlån til associerede virksomheder</t>
  </si>
  <si>
    <t>I alt investeringer i tilknyttede og associerede virksomheder (6 + 7 + 8 + 9)</t>
  </si>
  <si>
    <t>Kapitalandele</t>
  </si>
  <si>
    <t>Investeringsforeningsandele</t>
  </si>
  <si>
    <t>Obligationer</t>
  </si>
  <si>
    <t>Andele i kollektive investeringer</t>
  </si>
  <si>
    <t>Pantesikrede udlån</t>
  </si>
  <si>
    <t>Andre udlån</t>
  </si>
  <si>
    <t>Indlån i kreditinstitutter</t>
  </si>
  <si>
    <t>Øvrige</t>
  </si>
  <si>
    <t>I alt andre finansielle investeringsaktiver (11 + 12 + 13 + 14 + 15 + 16 + 17 + 18)</t>
  </si>
  <si>
    <t>Genforsikringsdepoter</t>
  </si>
  <si>
    <t>I alt investeringsaktiver (5 + 10 + 19 + 20)</t>
  </si>
  <si>
    <t>Investeringsaktiver tilknyttet unit-linked kontrakter</t>
  </si>
  <si>
    <t>Genforsikringsandele af livsforsikrings-/pensionshensættelser</t>
  </si>
  <si>
    <t>Genforsikringsandele af erstatningshensættelser</t>
  </si>
  <si>
    <t>Genforsikringsandele af øvrige</t>
  </si>
  <si>
    <t>I alt genforsikringsandele af hensættelser til forsikringskontrakter/pensionsaftaler (23 + 24 + 25)</t>
  </si>
  <si>
    <t>Tilgodehavender hos forsikringstagere/medlemmer</t>
  </si>
  <si>
    <t>Tilgodehavender hos forsikringsmæglere</t>
  </si>
  <si>
    <t>I alt tilgodehavender i forbindelse med direkte forsikringskontrakter (27 + 28)</t>
  </si>
  <si>
    <t>Tilgodehavender hos forsikringsvirksomheder</t>
  </si>
  <si>
    <t>Tilgodehavender hos tilknyttede virksomheder</t>
  </si>
  <si>
    <t>Tilgodehavender hos associerede virksomheder</t>
  </si>
  <si>
    <t>Andre tilgodehavender</t>
  </si>
  <si>
    <t>I alt tilgodehavender (26 + 29 + 30 + 31 + 32 + 33)</t>
  </si>
  <si>
    <t>Midlertidigt overtagne aktiver</t>
  </si>
  <si>
    <t>Aktuelle skatteaktiver</t>
  </si>
  <si>
    <t>Udskudte skatteaktiver</t>
  </si>
  <si>
    <t>Likvide beholdninger</t>
  </si>
  <si>
    <t>I alt andre aktiver (35 + 36 + 37 + 38 + 39)</t>
  </si>
  <si>
    <t>Tilgodehavende renter samt optjent leje</t>
  </si>
  <si>
    <t>Andre periodeafgrænsningsposter</t>
  </si>
  <si>
    <t>I alt periodeafgrænsningsposter (41 + 42)</t>
  </si>
  <si>
    <t>I alt aktiver (1 + 4 + 21 + 22 + 34 + 40 + 43)</t>
  </si>
  <si>
    <t>Vælg selskab</t>
  </si>
  <si>
    <t>Aktiver for tværgående pensionskasser</t>
  </si>
  <si>
    <t>BANKPENSION Pensionskasse for finansansatte</t>
  </si>
  <si>
    <t>Danske civil- og akademiingeniørers Pensionskasse</t>
  </si>
  <si>
    <t>Pensionskassen for Ergoterapeuter og Fysioterapeuter</t>
  </si>
  <si>
    <t>Arkitekternes Pensionskasse</t>
  </si>
  <si>
    <t>Pensionskassen for teknikum- og diplomingeniører</t>
  </si>
  <si>
    <t>Pensionskassen for Jordbrugsakademikere og Dyrlæger</t>
  </si>
  <si>
    <t>Juristernes og Økonomernes Pensionskasse</t>
  </si>
  <si>
    <t>MP Pension, Pensionskassen for magistre og psykologer</t>
  </si>
  <si>
    <t>Finanssektorens Pensionskasse</t>
  </si>
  <si>
    <t>Pensionskassen for Sygeplejersker</t>
  </si>
  <si>
    <t>Pensionskassen for Kost- og Ernæringsfaglige</t>
  </si>
  <si>
    <t>Pensionskassen for Farmakonomer</t>
  </si>
  <si>
    <t>Pensionsk. for sygehjælpere, beskæftigelsesvejledere, plejere og plejehjemsass.</t>
  </si>
  <si>
    <t>Pensionskassen for Bioanalytikere</t>
  </si>
  <si>
    <t>Pensionskassen for Jordemødre</t>
  </si>
  <si>
    <t>Pensionskassen for Kontorpersonale</t>
  </si>
  <si>
    <t>Pensionskassen for Lægesekretærer</t>
  </si>
  <si>
    <t>Pensionskassen for portører</t>
  </si>
  <si>
    <t>Pensionskassen for Socialrådgivere og Socialpædagoger</t>
  </si>
  <si>
    <t>Pensionskassen for Børne- og Ungdomspædagoger</t>
  </si>
  <si>
    <t>Lægernes Pensionskasse</t>
  </si>
  <si>
    <t>Pensionskassen for Apotekere og Farmaceuter</t>
  </si>
  <si>
    <t>Pensionskassen for trafikfunktionærer og amtsvejmænd m.fl.</t>
  </si>
  <si>
    <t>Tabel 5.2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</si>
</sst>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9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7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8" fillId="28" borderId="5" applyNumberFormat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9" fillId="35" borderId="0" applyNumberFormat="0" applyBorder="0" applyAlignment="0" applyProtection="0"/>
    <xf numFmtId="0" fontId="31" fillId="0" borderId="0">
      <alignment/>
      <protection/>
    </xf>
    <xf numFmtId="0" fontId="40" fillId="21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8" fillId="38" borderId="0" xfId="39" applyFont="1" applyFill="1" applyBorder="1" applyAlignment="1">
      <alignment vertical="center"/>
      <protection/>
    </xf>
    <xf numFmtId="0" fontId="10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1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1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6" fillId="38" borderId="0" xfId="0" applyFont="1" applyFill="1" applyBorder="1" applyAlignment="1">
      <alignment horizontal="center"/>
    </xf>
    <xf numFmtId="0" fontId="6" fillId="39" borderId="0" xfId="0" applyFont="1" applyFill="1" applyBorder="1" applyAlignment="1">
      <alignment/>
    </xf>
    <xf numFmtId="0" fontId="10" fillId="38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10" fillId="38" borderId="0" xfId="0" applyFont="1" applyFill="1" applyBorder="1" applyAlignment="1">
      <alignment horizontal="left"/>
    </xf>
    <xf numFmtId="0" fontId="10" fillId="38" borderId="0" xfId="0" applyFon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0" fontId="0" fillId="38" borderId="0" xfId="0" applyFill="1" applyAlignment="1">
      <alignment/>
    </xf>
    <xf numFmtId="0" fontId="1" fillId="38" borderId="0" xfId="39" applyFill="1" applyAlignment="1">
      <alignment/>
      <protection/>
    </xf>
    <xf numFmtId="0" fontId="2" fillId="38" borderId="0" xfId="45" applyFill="1" applyAlignment="1">
      <alignment vertical="top"/>
      <protection/>
    </xf>
    <xf numFmtId="0" fontId="0" fillId="38" borderId="0" xfId="0" applyFill="1" applyAlignment="1">
      <alignment/>
    </xf>
    <xf numFmtId="3" fontId="0" fillId="38" borderId="12" xfId="0" applyNumberFormat="1" applyFill="1" applyBorder="1" applyAlignment="1">
      <alignment horizontal="left" vertical="center"/>
    </xf>
    <xf numFmtId="1" fontId="0" fillId="38" borderId="12" xfId="0" applyNumberFormat="1" applyFill="1" applyBorder="1" applyAlignment="1">
      <alignment horizontal="right" vertical="center"/>
    </xf>
    <xf numFmtId="0" fontId="0" fillId="38" borderId="0" xfId="0" applyFill="1" applyBorder="1" applyAlignment="1">
      <alignment/>
    </xf>
    <xf numFmtId="0" fontId="7" fillId="38" borderId="0" xfId="39" applyFont="1" applyFill="1" applyBorder="1" applyAlignment="1">
      <alignment vertical="center"/>
      <protection/>
    </xf>
    <xf numFmtId="0" fontId="8" fillId="38" borderId="0" xfId="0" applyFont="1" applyFill="1" applyBorder="1" applyAlignment="1">
      <alignment vertical="center"/>
    </xf>
    <xf numFmtId="0" fontId="10" fillId="38" borderId="12" xfId="45" applyFont="1" applyFill="1" applyBorder="1" applyAlignment="1">
      <alignment/>
      <protection/>
    </xf>
    <xf numFmtId="0" fontId="0" fillId="38" borderId="12" xfId="45" applyFont="1" applyFill="1" applyBorder="1" applyAlignment="1">
      <alignment vertical="top"/>
      <protection/>
    </xf>
    <xf numFmtId="0" fontId="31" fillId="0" borderId="0" xfId="56">
      <alignment/>
      <protection/>
    </xf>
    <xf numFmtId="0" fontId="31" fillId="0" borderId="0" xfId="56" quotePrefix="1">
      <alignment/>
      <protection/>
    </xf>
    <xf numFmtId="3" fontId="6" fillId="38" borderId="13" xfId="0" applyNumberFormat="1" applyFont="1" applyFill="1" applyBorder="1" applyAlignment="1">
      <alignment horizontal="left" vertical="center"/>
    </xf>
    <xf numFmtId="0" fontId="31" fillId="0" borderId="0" xfId="56">
      <alignment/>
      <protection/>
    </xf>
    <xf numFmtId="0" fontId="31" fillId="0" borderId="0" xfId="56" quotePrefix="1">
      <alignment/>
      <protection/>
    </xf>
    <xf numFmtId="3" fontId="6" fillId="40" borderId="13" xfId="0" applyNumberFormat="1" applyFont="1" applyFill="1" applyBorder="1" applyAlignment="1">
      <alignment horizontal="right"/>
    </xf>
    <xf numFmtId="3" fontId="6" fillId="38" borderId="13" xfId="0" applyNumberFormat="1" applyFont="1" applyFill="1" applyBorder="1" applyAlignment="1">
      <alignment horizontal="left" vertical="center" wrapText="1"/>
    </xf>
    <xf numFmtId="0" fontId="10" fillId="38" borderId="0" xfId="45" applyFont="1" applyFill="1" applyBorder="1" applyAlignment="1">
      <alignment horizontal="right" vertical="top"/>
      <protection/>
    </xf>
  </cellXfs>
  <cellStyles count="5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Normal 2" xfId="56"/>
    <cellStyle name="Output" xfId="57"/>
    <cellStyle name="Overskrift 1" xfId="58"/>
    <cellStyle name="Overskrift 2" xfId="59"/>
    <cellStyle name="Overskrift 3" xfId="60"/>
    <cellStyle name="Overskrift 4" xfId="61"/>
    <cellStyle name="Percent" xfId="62"/>
    <cellStyle name="RaekkeNiv1" xfId="63"/>
    <cellStyle name="RaekkeNiv2" xfId="64"/>
    <cellStyle name="RaekkeNiv3" xfId="65"/>
    <cellStyle name="RaekkeNiv4" xfId="66"/>
    <cellStyle name="Sammenkædet celle" xfId="67"/>
    <cellStyle name="Titel" xfId="68"/>
    <cellStyle name="Total" xfId="69"/>
    <cellStyle name="Ugyldig" xfId="70"/>
    <cellStyle name="Currency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3" t="s">
        <v>166</v>
      </c>
      <c r="B1" s="28"/>
      <c r="C1" s="28"/>
      <c r="D1" s="28"/>
      <c r="E1" s="28"/>
      <c r="F1" s="22"/>
    </row>
    <row r="2" spans="1:6" ht="30" customHeight="1">
      <c r="A2" s="3" t="s">
        <v>142</v>
      </c>
      <c r="B2" s="29"/>
      <c r="C2" s="30"/>
      <c r="D2" s="30"/>
      <c r="E2" s="30"/>
      <c r="F2" s="23"/>
    </row>
    <row r="3" spans="1:6" ht="12.75">
      <c r="A3" s="4" t="s">
        <v>141</v>
      </c>
      <c r="B3" s="4"/>
      <c r="C3" s="5"/>
      <c r="D3" s="4" t="s">
        <v>51</v>
      </c>
      <c r="E3" s="32"/>
      <c r="F3" s="24"/>
    </row>
    <row r="4" spans="1:6" ht="12.75">
      <c r="A4" s="7"/>
      <c r="B4" s="7"/>
      <c r="C4" s="8"/>
      <c r="D4" s="26"/>
      <c r="E4" s="27"/>
      <c r="F4" s="24"/>
    </row>
    <row r="5" spans="1:6" ht="12.75">
      <c r="A5" s="11"/>
      <c r="B5" s="11" t="s">
        <v>143</v>
      </c>
      <c r="C5" s="12"/>
      <c r="D5" s="9" t="s">
        <v>46</v>
      </c>
      <c r="E5" s="10">
        <f>VLOOKUP($B$5,'Rådata 201012'!$A$1:$AU$29,MATCH($D5,'Rådata 201012'!$A$1:$AU$1,0),FALSE)</f>
        <v>70061</v>
      </c>
      <c r="F5" s="25"/>
    </row>
    <row r="6" spans="1:6" ht="12.75">
      <c r="A6" s="5"/>
      <c r="B6" s="5"/>
      <c r="C6" s="5"/>
      <c r="D6" s="18" t="s">
        <v>47</v>
      </c>
      <c r="E6" s="10">
        <f>VLOOKUP($B$5,'Rådata 201012'!$A$1:$AU$29,MATCH($D6,'Rådata 201012'!$A$1:$AU$1,0),FALSE)</f>
        <v>201012</v>
      </c>
      <c r="F6" s="25"/>
    </row>
    <row r="7" spans="1:6" ht="12.75">
      <c r="A7" s="13"/>
      <c r="B7" s="6"/>
      <c r="C7" s="14"/>
      <c r="D7" s="15"/>
      <c r="E7" s="16"/>
      <c r="F7" s="24"/>
    </row>
    <row r="8" spans="1:6" ht="12.75" customHeight="1">
      <c r="A8" s="31" t="s">
        <v>48</v>
      </c>
      <c r="B8" s="4"/>
      <c r="C8" s="5"/>
      <c r="D8" s="6" t="s">
        <v>49</v>
      </c>
      <c r="E8" s="40" t="s">
        <v>50</v>
      </c>
      <c r="F8" s="25"/>
    </row>
    <row r="9" spans="1:6" ht="12.75">
      <c r="A9" s="17" t="s">
        <v>54</v>
      </c>
      <c r="B9" s="18" t="s">
        <v>98</v>
      </c>
      <c r="C9" s="19"/>
      <c r="D9" s="20" t="s">
        <v>2</v>
      </c>
      <c r="E9" s="21">
        <f>VLOOKUP($B$5,'Rådata 201012'!$A$1:$AU$29,MATCH($D9,'Rådata 201012'!$1:$1),FALSE)</f>
        <v>0</v>
      </c>
      <c r="F9" s="22"/>
    </row>
    <row r="10" spans="1:6" ht="12.75">
      <c r="A10" s="17" t="s">
        <v>55</v>
      </c>
      <c r="B10" s="18" t="s">
        <v>99</v>
      </c>
      <c r="C10" s="19"/>
      <c r="D10" s="20" t="s">
        <v>3</v>
      </c>
      <c r="E10" s="21">
        <f>VLOOKUP($B$5,'Rådata 201012'!$A$1:$AU$29,MATCH($D10,'Rådata 201012'!$1:$1),FALSE)</f>
        <v>0</v>
      </c>
      <c r="F10" s="22"/>
    </row>
    <row r="11" spans="1:6" ht="12.75">
      <c r="A11" s="17" t="s">
        <v>56</v>
      </c>
      <c r="B11" s="18" t="s">
        <v>100</v>
      </c>
      <c r="C11" s="19"/>
      <c r="D11" s="20" t="s">
        <v>4</v>
      </c>
      <c r="E11" s="21">
        <f>VLOOKUP($B$5,'Rådata 201012'!$A$1:$AU$29,MATCH($D11,'Rådata 201012'!$A$1:$AU$1),FALSE)</f>
        <v>0</v>
      </c>
      <c r="F11" s="22"/>
    </row>
    <row r="12" spans="1:6" ht="12.75">
      <c r="A12" s="17" t="s">
        <v>57</v>
      </c>
      <c r="B12" s="35" t="s">
        <v>101</v>
      </c>
      <c r="C12" s="19"/>
      <c r="D12" s="20" t="s">
        <v>5</v>
      </c>
      <c r="E12" s="38">
        <f>VLOOKUP($B$5,'Rådata 201012'!$A$1:$AU$29,MATCH($D12,'Rådata 201012'!$A$1:$AU$1),FALSE)</f>
        <v>0</v>
      </c>
      <c r="F12" s="22"/>
    </row>
    <row r="13" spans="1:6" ht="12.75">
      <c r="A13" s="17" t="s">
        <v>58</v>
      </c>
      <c r="B13" s="18" t="s">
        <v>102</v>
      </c>
      <c r="C13" s="19"/>
      <c r="D13" s="20" t="s">
        <v>6</v>
      </c>
      <c r="E13" s="21">
        <f>VLOOKUP($B$5,'Rådata 201012'!$A$1:$AU$29,MATCH($D13,'Rådata 201012'!$A$1:$AU$1),FALSE)</f>
        <v>0</v>
      </c>
      <c r="F13" s="22"/>
    </row>
    <row r="14" spans="1:6" ht="12.75">
      <c r="A14" s="17" t="s">
        <v>59</v>
      </c>
      <c r="B14" s="18" t="s">
        <v>103</v>
      </c>
      <c r="C14" s="19"/>
      <c r="D14" s="20" t="s">
        <v>7</v>
      </c>
      <c r="E14" s="21">
        <f>VLOOKUP($B$5,'Rådata 201012'!$A$1:$AU$29,MATCH($D14,'Rådata 201012'!$A$1:$AU$1),FALSE)</f>
        <v>78306</v>
      </c>
      <c r="F14" s="22"/>
    </row>
    <row r="15" spans="1:6" ht="12.75">
      <c r="A15" s="17" t="s">
        <v>60</v>
      </c>
      <c r="B15" s="18" t="s">
        <v>104</v>
      </c>
      <c r="C15" s="19"/>
      <c r="D15" s="20" t="s">
        <v>8</v>
      </c>
      <c r="E15" s="21">
        <f>VLOOKUP($B$5,'Rådata 201012'!$A$1:$AU$29,MATCH($D15,'Rådata 201012'!$A$1:$AU$1),FALSE)</f>
        <v>0</v>
      </c>
      <c r="F15" s="22"/>
    </row>
    <row r="16" spans="1:6" ht="12.75">
      <c r="A16" s="17" t="s">
        <v>61</v>
      </c>
      <c r="B16" s="18" t="s">
        <v>105</v>
      </c>
      <c r="C16" s="19"/>
      <c r="D16" s="20" t="s">
        <v>9</v>
      </c>
      <c r="E16" s="21">
        <f>VLOOKUP($B$5,'Rådata 201012'!$A$1:$AU$29,MATCH($D16,'Rådata 201012'!$A$1:$AU$1),FALSE)</f>
        <v>0</v>
      </c>
      <c r="F16" s="22"/>
    </row>
    <row r="17" spans="1:6" ht="12.75">
      <c r="A17" s="17" t="s">
        <v>62</v>
      </c>
      <c r="B17" s="18" t="s">
        <v>106</v>
      </c>
      <c r="C17" s="19"/>
      <c r="D17" s="20" t="s">
        <v>10</v>
      </c>
      <c r="E17" s="21">
        <f>VLOOKUP($B$5,'Rådata 201012'!$A$1:$AU$29,MATCH($D17,'Rådata 201012'!$A$1:$AU$1),FALSE)</f>
        <v>0</v>
      </c>
      <c r="F17" s="22"/>
    </row>
    <row r="18" spans="1:6" ht="25.5">
      <c r="A18" s="17" t="s">
        <v>63</v>
      </c>
      <c r="B18" s="39" t="s">
        <v>107</v>
      </c>
      <c r="C18" s="19"/>
      <c r="D18" s="20" t="s">
        <v>11</v>
      </c>
      <c r="E18" s="38">
        <f>VLOOKUP($B$5,'Rådata 201012'!$A$1:$AU$29,MATCH($D18,'Rådata 201012'!$A$1:$AU$1),FALSE)</f>
        <v>78306</v>
      </c>
      <c r="F18" s="22"/>
    </row>
    <row r="19" spans="1:6" ht="12.75">
      <c r="A19" s="17" t="s">
        <v>64</v>
      </c>
      <c r="B19" s="18" t="s">
        <v>108</v>
      </c>
      <c r="C19" s="19"/>
      <c r="D19" s="20" t="s">
        <v>12</v>
      </c>
      <c r="E19" s="21">
        <f>VLOOKUP($B$5,'Rådata 201012'!$A$1:$AU$29,MATCH($D19,'Rådata 201012'!$A$1:$AU$1),FALSE)</f>
        <v>3187631</v>
      </c>
      <c r="F19" s="22"/>
    </row>
    <row r="20" spans="1:6" ht="12.75">
      <c r="A20" s="17" t="s">
        <v>65</v>
      </c>
      <c r="B20" s="18" t="s">
        <v>109</v>
      </c>
      <c r="C20" s="19"/>
      <c r="D20" s="20" t="s">
        <v>13</v>
      </c>
      <c r="E20" s="21">
        <f>VLOOKUP($B$5,'Rådata 201012'!$A$1:$AU$29,MATCH($D20,'Rådata 201012'!$A$1:$AU$1),FALSE)</f>
        <v>9250264</v>
      </c>
      <c r="F20" s="22"/>
    </row>
    <row r="21" spans="1:6" ht="12.75">
      <c r="A21" s="17" t="s">
        <v>66</v>
      </c>
      <c r="B21" s="18" t="s">
        <v>110</v>
      </c>
      <c r="C21" s="19"/>
      <c r="D21" s="20" t="s">
        <v>14</v>
      </c>
      <c r="E21" s="21">
        <f>VLOOKUP($B$5,'Rådata 201012'!$A$1:$AU$29,MATCH($D21,'Rådata 201012'!$A$1:$AU$1),FALSE)</f>
        <v>818243</v>
      </c>
      <c r="F21" s="22"/>
    </row>
    <row r="22" spans="1:6" ht="12.75">
      <c r="A22" s="17" t="s">
        <v>67</v>
      </c>
      <c r="B22" s="18" t="s">
        <v>111</v>
      </c>
      <c r="C22" s="19"/>
      <c r="D22" s="20" t="s">
        <v>15</v>
      </c>
      <c r="E22" s="21">
        <f>VLOOKUP($B$5,'Rådata 201012'!$A$1:$AU$29,MATCH($D22,'Rådata 201012'!$A$1:$AU$1),FALSE)</f>
        <v>0</v>
      </c>
      <c r="F22" s="22"/>
    </row>
    <row r="23" spans="1:6" ht="12.75">
      <c r="A23" s="17" t="s">
        <v>68</v>
      </c>
      <c r="B23" s="18" t="s">
        <v>112</v>
      </c>
      <c r="C23" s="19"/>
      <c r="D23" s="20" t="s">
        <v>16</v>
      </c>
      <c r="E23" s="21">
        <f>VLOOKUP($B$5,'Rådata 201012'!$A$1:$AU$29,MATCH($D23,'Rådata 201012'!$A$1:$AU$1),FALSE)</f>
        <v>0</v>
      </c>
      <c r="F23" s="22"/>
    </row>
    <row r="24" spans="1:6" ht="12.75">
      <c r="A24" s="17" t="s">
        <v>69</v>
      </c>
      <c r="B24" s="18" t="s">
        <v>113</v>
      </c>
      <c r="C24" s="19"/>
      <c r="D24" s="20" t="s">
        <v>17</v>
      </c>
      <c r="E24" s="21">
        <f>VLOOKUP($B$5,'Rådata 201012'!$A$1:$AU$29,MATCH($D24,'Rådata 201012'!$A$1:$AU$1),FALSE)</f>
        <v>0</v>
      </c>
      <c r="F24" s="22"/>
    </row>
    <row r="25" spans="1:6" ht="12.75">
      <c r="A25" s="17" t="s">
        <v>70</v>
      </c>
      <c r="B25" s="18" t="s">
        <v>114</v>
      </c>
      <c r="C25" s="19"/>
      <c r="D25" s="20" t="s">
        <v>18</v>
      </c>
      <c r="E25" s="21">
        <f>VLOOKUP($B$5,'Rådata 201012'!$A$1:$AU$29,MATCH($D25,'Rådata 201012'!$A$1:$AU$1),FALSE)</f>
        <v>1149511</v>
      </c>
      <c r="F25" s="22"/>
    </row>
    <row r="26" spans="1:6" ht="12.75">
      <c r="A26" s="17" t="s">
        <v>71</v>
      </c>
      <c r="B26" s="18" t="s">
        <v>115</v>
      </c>
      <c r="C26" s="19"/>
      <c r="D26" s="20" t="s">
        <v>19</v>
      </c>
      <c r="E26" s="21">
        <f>VLOOKUP($B$5,'Rådata 201012'!$A$1:$AU$29,MATCH($D26,'Rådata 201012'!$A$1:$AU$1),FALSE)</f>
        <v>440772</v>
      </c>
      <c r="F26" s="22"/>
    </row>
    <row r="27" spans="1:6" ht="25.5">
      <c r="A27" s="17" t="s">
        <v>72</v>
      </c>
      <c r="B27" s="39" t="s">
        <v>116</v>
      </c>
      <c r="C27" s="19"/>
      <c r="D27" s="20" t="s">
        <v>20</v>
      </c>
      <c r="E27" s="38">
        <f>VLOOKUP($B$5,'Rådata 201012'!$A$1:$AU$29,MATCH($D27,'Rådata 201012'!$A$1:$AU$1),FALSE)</f>
        <v>14846421</v>
      </c>
      <c r="F27" s="22"/>
    </row>
    <row r="28" spans="1:6" ht="12.75">
      <c r="A28" s="17" t="s">
        <v>73</v>
      </c>
      <c r="B28" s="18" t="s">
        <v>117</v>
      </c>
      <c r="C28" s="19"/>
      <c r="D28" s="20" t="s">
        <v>21</v>
      </c>
      <c r="E28" s="21">
        <f>VLOOKUP($B$5,'Rådata 201012'!$A$1:$AU$29,MATCH($D28,'Rådata 201012'!$A$1:$AU$1),FALSE)</f>
        <v>0</v>
      </c>
      <c r="F28" s="22"/>
    </row>
    <row r="29" spans="1:6" ht="12.75">
      <c r="A29" s="17" t="s">
        <v>74</v>
      </c>
      <c r="B29" s="35" t="s">
        <v>118</v>
      </c>
      <c r="C29" s="19"/>
      <c r="D29" s="20" t="s">
        <v>22</v>
      </c>
      <c r="E29" s="38">
        <f>VLOOKUP($B$5,'Rådata 201012'!$A$1:$AU$29,MATCH($D29,'Rådata 201012'!$A$1:$AU$1),FALSE)</f>
        <v>14924727</v>
      </c>
      <c r="F29" s="22"/>
    </row>
    <row r="30" spans="1:6" ht="12.75">
      <c r="A30" s="17" t="s">
        <v>75</v>
      </c>
      <c r="B30" s="18" t="s">
        <v>119</v>
      </c>
      <c r="C30" s="19"/>
      <c r="D30" s="20" t="s">
        <v>23</v>
      </c>
      <c r="E30" s="21">
        <f>VLOOKUP($B$5,'Rådata 201012'!$A$1:$AU$29,MATCH($D30,'Rådata 201012'!$A$1:$AU$1),FALSE)</f>
        <v>0</v>
      </c>
      <c r="F30" s="22"/>
    </row>
    <row r="31" spans="1:6" ht="12.75">
      <c r="A31" s="17" t="s">
        <v>76</v>
      </c>
      <c r="B31" s="18" t="s">
        <v>120</v>
      </c>
      <c r="C31" s="19"/>
      <c r="D31" s="20" t="s">
        <v>24</v>
      </c>
      <c r="E31" s="21">
        <f>VLOOKUP($B$5,'Rådata 201012'!$A$1:$AU$29,MATCH($D31,'Rådata 201012'!$A$1:$AU$1),FALSE)</f>
        <v>0</v>
      </c>
      <c r="F31" s="22"/>
    </row>
    <row r="32" spans="1:6" ht="12.75">
      <c r="A32" s="17" t="s">
        <v>77</v>
      </c>
      <c r="B32" s="18" t="s">
        <v>121</v>
      </c>
      <c r="C32" s="19"/>
      <c r="D32" s="20" t="s">
        <v>25</v>
      </c>
      <c r="E32" s="21">
        <f>VLOOKUP($B$5,'Rådata 201012'!$A$1:$AU$29,MATCH($D32,'Rådata 201012'!$A$1:$AU$1),FALSE)</f>
        <v>0</v>
      </c>
      <c r="F32" s="22"/>
    </row>
    <row r="33" spans="1:6" ht="12.75">
      <c r="A33" s="17" t="s">
        <v>78</v>
      </c>
      <c r="B33" s="18" t="s">
        <v>122</v>
      </c>
      <c r="C33" s="19"/>
      <c r="D33" s="20" t="s">
        <v>26</v>
      </c>
      <c r="E33" s="21">
        <f>VLOOKUP($B$5,'Rådata 201012'!$A$1:$AU$29,MATCH($D33,'Rådata 201012'!$A$1:$AU$1),FALSE)</f>
        <v>0</v>
      </c>
      <c r="F33" s="22"/>
    </row>
    <row r="34" spans="1:6" ht="25.5">
      <c r="A34" s="17" t="s">
        <v>79</v>
      </c>
      <c r="B34" s="39" t="s">
        <v>123</v>
      </c>
      <c r="C34" s="19"/>
      <c r="D34" s="20" t="s">
        <v>27</v>
      </c>
      <c r="E34" s="38">
        <f>VLOOKUP($B$5,'Rådata 201012'!$A$1:$AU$29,MATCH($D34,'Rådata 201012'!$A$1:$AU$1),FALSE)</f>
        <v>0</v>
      </c>
      <c r="F34" s="22"/>
    </row>
    <row r="35" spans="1:6" ht="12.75">
      <c r="A35" s="17" t="s">
        <v>80</v>
      </c>
      <c r="B35" s="18" t="s">
        <v>124</v>
      </c>
      <c r="C35" s="19"/>
      <c r="D35" s="20" t="s">
        <v>28</v>
      </c>
      <c r="E35" s="21">
        <f>VLOOKUP($B$5,'Rådata 201012'!$A$1:$AU$29,MATCH($D35,'Rådata 201012'!$A$1:$AU$1),FALSE)</f>
        <v>0</v>
      </c>
      <c r="F35" s="22"/>
    </row>
    <row r="36" spans="1:6" ht="12.75">
      <c r="A36" s="17" t="s">
        <v>81</v>
      </c>
      <c r="B36" s="18" t="s">
        <v>125</v>
      </c>
      <c r="C36" s="19"/>
      <c r="D36" s="20" t="s">
        <v>29</v>
      </c>
      <c r="E36" s="21">
        <f>VLOOKUP($B$5,'Rådata 201012'!$A$1:$AU$29,MATCH($D36,'Rådata 201012'!$A$1:$AU$1),FALSE)</f>
        <v>0</v>
      </c>
      <c r="F36" s="22"/>
    </row>
    <row r="37" spans="1:6" ht="25.5">
      <c r="A37" s="17" t="s">
        <v>82</v>
      </c>
      <c r="B37" s="39" t="s">
        <v>126</v>
      </c>
      <c r="C37" s="19"/>
      <c r="D37" s="20" t="s">
        <v>30</v>
      </c>
      <c r="E37" s="38">
        <f>VLOOKUP($B$5,'Rådata 201012'!$A$1:$AU$29,MATCH($D37,'Rådata 201012'!$A$1:$AU$1),FALSE)</f>
        <v>0</v>
      </c>
      <c r="F37" s="22"/>
    </row>
    <row r="38" spans="1:6" ht="12.75">
      <c r="A38" s="17" t="s">
        <v>83</v>
      </c>
      <c r="B38" s="18" t="s">
        <v>127</v>
      </c>
      <c r="C38" s="19"/>
      <c r="D38" s="20" t="s">
        <v>31</v>
      </c>
      <c r="E38" s="21">
        <f>VLOOKUP($B$5,'Rådata 201012'!$A$1:$AU$29,MATCH($D38,'Rådata 201012'!$A$1:$AU$1),FALSE)</f>
        <v>0</v>
      </c>
      <c r="F38" s="22"/>
    </row>
    <row r="39" spans="1:6" ht="12.75">
      <c r="A39" s="17" t="s">
        <v>84</v>
      </c>
      <c r="B39" s="18" t="s">
        <v>128</v>
      </c>
      <c r="C39" s="19"/>
      <c r="D39" s="20" t="s">
        <v>32</v>
      </c>
      <c r="E39" s="21">
        <f>VLOOKUP($B$5,'Rådata 201012'!$A$1:$AU$29,MATCH($D39,'Rådata 201012'!$A$1:$AU$1),FALSE)</f>
        <v>0</v>
      </c>
      <c r="F39" s="22"/>
    </row>
    <row r="40" spans="1:6" ht="12.75">
      <c r="A40" s="17" t="s">
        <v>85</v>
      </c>
      <c r="B40" s="18" t="s">
        <v>129</v>
      </c>
      <c r="C40" s="19"/>
      <c r="D40" s="20" t="s">
        <v>33</v>
      </c>
      <c r="E40" s="21">
        <f>VLOOKUP($B$5,'Rådata 201012'!$A$1:$AU$29,MATCH($D40,'Rådata 201012'!$A$1:$AU$1),FALSE)</f>
        <v>0</v>
      </c>
      <c r="F40" s="22"/>
    </row>
    <row r="41" spans="1:6" ht="12.75">
      <c r="A41" s="17" t="s">
        <v>86</v>
      </c>
      <c r="B41" s="18" t="s">
        <v>130</v>
      </c>
      <c r="C41" s="19"/>
      <c r="D41" s="20" t="s">
        <v>34</v>
      </c>
      <c r="E41" s="21">
        <f>VLOOKUP($B$5,'Rådata 201012'!$A$1:$AU$29,MATCH($D41,'Rådata 201012'!$A$1:$AU$1),FALSE)</f>
        <v>0</v>
      </c>
      <c r="F41" s="22"/>
    </row>
    <row r="42" spans="1:6" ht="12.75">
      <c r="A42" s="17" t="s">
        <v>87</v>
      </c>
      <c r="B42" s="35" t="s">
        <v>131</v>
      </c>
      <c r="C42" s="19"/>
      <c r="D42" s="20" t="s">
        <v>35</v>
      </c>
      <c r="E42" s="38">
        <f>VLOOKUP($B$5,'Rådata 201012'!$A$1:$AU$29,MATCH($D42,'Rådata 201012'!$A$1:$AU$1),FALSE)</f>
        <v>0</v>
      </c>
      <c r="F42" s="22"/>
    </row>
    <row r="43" spans="1:6" ht="12.75">
      <c r="A43" s="17" t="s">
        <v>88</v>
      </c>
      <c r="B43" s="18" t="s">
        <v>132</v>
      </c>
      <c r="C43" s="19"/>
      <c r="D43" s="20" t="s">
        <v>36</v>
      </c>
      <c r="E43" s="21">
        <f>VLOOKUP($B$5,'Rådata 201012'!$A$1:$AU$29,MATCH($D43,'Rådata 201012'!$A$1:$AU$1),FALSE)</f>
        <v>0</v>
      </c>
      <c r="F43" s="22"/>
    </row>
    <row r="44" spans="1:6" ht="12.75">
      <c r="A44" s="17" t="s">
        <v>89</v>
      </c>
      <c r="B44" s="18" t="s">
        <v>133</v>
      </c>
      <c r="C44" s="19"/>
      <c r="D44" s="20" t="s">
        <v>37</v>
      </c>
      <c r="E44" s="21">
        <f>VLOOKUP($B$5,'Rådata 201012'!$A$1:$AU$29,MATCH($D44,'Rådata 201012'!$A$1:$AU$1),FALSE)</f>
        <v>0</v>
      </c>
      <c r="F44" s="22"/>
    </row>
    <row r="45" spans="1:6" ht="12.75">
      <c r="A45" s="17" t="s">
        <v>90</v>
      </c>
      <c r="B45" s="18" t="s">
        <v>134</v>
      </c>
      <c r="C45" s="19"/>
      <c r="D45" s="20" t="s">
        <v>38</v>
      </c>
      <c r="E45" s="21">
        <f>VLOOKUP($B$5,'Rådata 201012'!$A$1:$AU$29,MATCH($D45,'Rådata 201012'!$A$1:$AU$1),FALSE)</f>
        <v>0</v>
      </c>
      <c r="F45" s="22"/>
    </row>
    <row r="46" spans="1:6" ht="12.75">
      <c r="A46" s="17" t="s">
        <v>91</v>
      </c>
      <c r="B46" s="18" t="s">
        <v>135</v>
      </c>
      <c r="C46" s="19"/>
      <c r="D46" s="20" t="s">
        <v>39</v>
      </c>
      <c r="E46" s="21">
        <f>VLOOKUP($B$5,'Rådata 201012'!$A$1:$AU$29,MATCH($D46,'Rådata 201012'!$A$1:$AU$1),FALSE)</f>
        <v>8</v>
      </c>
      <c r="F46" s="22"/>
    </row>
    <row r="47" spans="1:6" ht="12.75">
      <c r="A47" s="17" t="s">
        <v>92</v>
      </c>
      <c r="B47" s="18" t="s">
        <v>115</v>
      </c>
      <c r="C47" s="19"/>
      <c r="D47" s="20" t="s">
        <v>40</v>
      </c>
      <c r="E47" s="21">
        <f>VLOOKUP($B$5,'Rådata 201012'!$A$1:$AU$29,MATCH($D47,'Rådata 201012'!$A$1:$AU$1),FALSE)</f>
        <v>0</v>
      </c>
      <c r="F47" s="22"/>
    </row>
    <row r="48" spans="1:6" ht="12.75">
      <c r="A48" s="17" t="s">
        <v>93</v>
      </c>
      <c r="B48" s="35" t="s">
        <v>136</v>
      </c>
      <c r="C48" s="19"/>
      <c r="D48" s="20" t="s">
        <v>41</v>
      </c>
      <c r="E48" s="38">
        <f>VLOOKUP($B$5,'Rådata 201012'!$A$1:$AU$29,MATCH($D48,'Rådata 201012'!$A$1:$AU$1),FALSE)</f>
        <v>8</v>
      </c>
      <c r="F48" s="22"/>
    </row>
    <row r="49" spans="1:6" ht="12.75">
      <c r="A49" s="17" t="s">
        <v>94</v>
      </c>
      <c r="B49" s="18" t="s">
        <v>137</v>
      </c>
      <c r="C49" s="19"/>
      <c r="D49" s="20" t="s">
        <v>42</v>
      </c>
      <c r="E49" s="21">
        <f>VLOOKUP($B$5,'Rådata 201012'!$A$1:$AU$29,MATCH($D49,'Rådata 201012'!$A$1:$AU$1),FALSE)</f>
        <v>26543</v>
      </c>
      <c r="F49" s="22"/>
    </row>
    <row r="50" spans="1:6" ht="12.75">
      <c r="A50" s="17" t="s">
        <v>95</v>
      </c>
      <c r="B50" s="18" t="s">
        <v>138</v>
      </c>
      <c r="C50" s="19"/>
      <c r="D50" s="20" t="s">
        <v>43</v>
      </c>
      <c r="E50" s="21">
        <f>VLOOKUP($B$5,'Rådata 201012'!$A$1:$AU$29,MATCH($D50,'Rådata 201012'!$A$1:$AU$1),FALSE)</f>
        <v>26148</v>
      </c>
      <c r="F50" s="22"/>
    </row>
    <row r="51" spans="1:6" ht="12.75">
      <c r="A51" s="17" t="s">
        <v>96</v>
      </c>
      <c r="B51" s="35" t="s">
        <v>139</v>
      </c>
      <c r="C51" s="19"/>
      <c r="D51" s="20" t="s">
        <v>44</v>
      </c>
      <c r="E51" s="38">
        <f>VLOOKUP($B$5,'Rådata 201012'!$A$1:$AU$29,MATCH($D51,'Rådata 201012'!$A$1:$AU$1),FALSE)</f>
        <v>52691</v>
      </c>
      <c r="F51" s="22"/>
    </row>
    <row r="52" spans="1:6" ht="12.75">
      <c r="A52" s="17" t="s">
        <v>97</v>
      </c>
      <c r="B52" s="35" t="s">
        <v>140</v>
      </c>
      <c r="C52" s="19"/>
      <c r="D52" s="20" t="s">
        <v>45</v>
      </c>
      <c r="E52" s="38">
        <f>VLOOKUP($B$5,'Rådata 201012'!$A$1:$AU$29,MATCH($D52,'Rådata 201012'!$A$1:$AU$1),FALSE)</f>
        <v>14977426</v>
      </c>
      <c r="F52" s="22"/>
    </row>
    <row r="53" spans="1:7" ht="12.75">
      <c r="A53" s="22"/>
      <c r="B53" s="22"/>
      <c r="C53" s="22"/>
      <c r="D53" s="22"/>
      <c r="E53" s="22"/>
      <c r="F53" s="22"/>
      <c r="G53" s="22"/>
    </row>
    <row r="54" ht="12.75" hidden="1">
      <c r="F54" s="22"/>
    </row>
    <row r="55" ht="12.75" hidden="1">
      <c r="F55" s="22"/>
    </row>
    <row r="56" ht="12.75" hidden="1">
      <c r="F56" s="22"/>
    </row>
    <row r="57" ht="12.75" hidden="1">
      <c r="F57" s="22"/>
    </row>
    <row r="58" ht="12.75" hidden="1">
      <c r="F58" s="22"/>
    </row>
    <row r="59" ht="12.75" hidden="1">
      <c r="F59" s="22"/>
    </row>
    <row r="60" ht="12.75" hidden="1">
      <c r="F60" s="22"/>
    </row>
    <row r="61" ht="12.75" hidden="1">
      <c r="F61" s="22"/>
    </row>
    <row r="62" ht="12.75" hidden="1">
      <c r="F62" s="22"/>
    </row>
    <row r="63" ht="12.75" hidden="1">
      <c r="F63" s="22"/>
    </row>
    <row r="64" ht="12.75" hidden="1">
      <c r="F64" s="22"/>
    </row>
    <row r="65" ht="12.75" hidden="1">
      <c r="F65" s="22"/>
    </row>
    <row r="66" ht="12.75" hidden="1">
      <c r="F66" s="22"/>
    </row>
    <row r="67" ht="12.75" hidden="1">
      <c r="F67" s="22"/>
    </row>
    <row r="68" ht="12.75" hidden="1">
      <c r="F68" s="22"/>
    </row>
    <row r="69" ht="12.75" hidden="1">
      <c r="F69" s="22"/>
    </row>
    <row r="70" ht="12.75" hidden="1">
      <c r="F70" s="22"/>
    </row>
    <row r="71" ht="12.75" hidden="1">
      <c r="F71" s="22"/>
    </row>
    <row r="72" ht="12.75" hidden="1">
      <c r="F72" s="22"/>
    </row>
    <row r="73" ht="12.75" hidden="1">
      <c r="F73" s="22"/>
    </row>
    <row r="74" ht="12.75" hidden="1">
      <c r="F74" s="22"/>
    </row>
    <row r="75" ht="12.75" hidden="1">
      <c r="F75" s="22"/>
    </row>
    <row r="76" ht="12.75" hidden="1">
      <c r="F76" s="22"/>
    </row>
    <row r="77" ht="12.75" hidden="1">
      <c r="F77" s="22"/>
    </row>
    <row r="78" ht="12.75" hidden="1">
      <c r="F78" s="22"/>
    </row>
    <row r="79" ht="12.75" hidden="1">
      <c r="F79" s="22"/>
    </row>
    <row r="80" ht="12.75" hidden="1">
      <c r="F80" s="22"/>
    </row>
    <row r="81" ht="12.75" hidden="1">
      <c r="F81" s="22"/>
    </row>
    <row r="82" ht="12.75" hidden="1">
      <c r="F82" s="22"/>
    </row>
    <row r="83" ht="12.75" hidden="1">
      <c r="F83" s="22"/>
    </row>
    <row r="84" ht="12.75" hidden="1">
      <c r="F84" s="22"/>
    </row>
    <row r="85" ht="12.75" hidden="1">
      <c r="F85" s="22"/>
    </row>
    <row r="86" ht="12.75" hidden="1">
      <c r="F86" s="22"/>
    </row>
    <row r="87" ht="12.75" hidden="1">
      <c r="F87" s="22"/>
    </row>
    <row r="88" ht="12.75" hidden="1">
      <c r="F88" s="22"/>
    </row>
    <row r="89" ht="12.75" hidden="1">
      <c r="F89" s="22"/>
    </row>
    <row r="90" ht="12.75" hidden="1">
      <c r="F90" s="22"/>
    </row>
    <row r="91" ht="12.75" hidden="1">
      <c r="F91" s="22"/>
    </row>
    <row r="92" ht="12.75" hidden="1">
      <c r="F92" s="22"/>
    </row>
    <row r="93" ht="12.75" hidden="1">
      <c r="F93" s="22"/>
    </row>
    <row r="94" ht="12.75" hidden="1">
      <c r="F94" s="22"/>
    </row>
    <row r="95" ht="12.75" hidden="1">
      <c r="F95" s="22"/>
    </row>
    <row r="96" ht="12.75" hidden="1">
      <c r="F96" s="22"/>
    </row>
    <row r="97" ht="12.75" hidden="1">
      <c r="F97" s="22"/>
    </row>
    <row r="98" ht="12.75" hidden="1">
      <c r="F98" s="22"/>
    </row>
    <row r="99" ht="12.75" hidden="1">
      <c r="F99" s="22"/>
    </row>
    <row r="100" ht="12.75" hidden="1">
      <c r="F100" s="22"/>
    </row>
    <row r="101" ht="12.75" hidden="1">
      <c r="F101" s="22"/>
    </row>
    <row r="102" ht="12.75" hidden="1">
      <c r="F102" s="22"/>
    </row>
    <row r="103" ht="12.75" hidden="1">
      <c r="F103" s="22"/>
    </row>
    <row r="104" ht="12.75" hidden="1">
      <c r="F104" s="22"/>
    </row>
    <row r="105" ht="12.75" hidden="1">
      <c r="F105" s="22"/>
    </row>
    <row r="106" ht="12.75" hidden="1">
      <c r="F106" s="22"/>
    </row>
    <row r="107" ht="12.75" hidden="1">
      <c r="F107" s="22"/>
    </row>
    <row r="108" ht="12.75" hidden="1">
      <c r="F108" s="22"/>
    </row>
    <row r="109" ht="12.75" hidden="1">
      <c r="F109" s="22"/>
    </row>
    <row r="110" ht="12.75" hidden="1">
      <c r="F110" s="22"/>
    </row>
    <row r="111" ht="12.75" hidden="1">
      <c r="F111" s="22"/>
    </row>
    <row r="112" ht="12.75" hidden="1">
      <c r="F112" s="22"/>
    </row>
    <row r="113" ht="12.75" hidden="1">
      <c r="F113" s="22"/>
    </row>
    <row r="114" ht="12.75" hidden="1">
      <c r="F114" s="22"/>
    </row>
    <row r="115" ht="12.75" hidden="1">
      <c r="F115" s="22"/>
    </row>
    <row r="116" ht="12.75" hidden="1">
      <c r="F116" s="22"/>
    </row>
    <row r="117" ht="12.75" hidden="1">
      <c r="F117" s="22"/>
    </row>
    <row r="118" ht="12.75" hidden="1">
      <c r="F118" s="22"/>
    </row>
    <row r="119" ht="12.75" hidden="1">
      <c r="F119" s="22"/>
    </row>
    <row r="120" ht="12.75" hidden="1">
      <c r="F120" s="22"/>
    </row>
    <row r="121" ht="12.75" hidden="1">
      <c r="F121" s="22"/>
    </row>
    <row r="122" ht="12.75" hidden="1">
      <c r="F122" s="22"/>
    </row>
    <row r="123" ht="12.75" hidden="1">
      <c r="F123" s="22"/>
    </row>
    <row r="124" ht="12.75" hidden="1">
      <c r="F124" s="22"/>
    </row>
    <row r="125" ht="12.75" hidden="1">
      <c r="F125" s="22"/>
    </row>
    <row r="126" ht="12.75" hidden="1">
      <c r="F126" s="22"/>
    </row>
    <row r="127" ht="12.75" hidden="1">
      <c r="F127" s="22"/>
    </row>
    <row r="128" ht="12.75" hidden="1">
      <c r="F128" s="22"/>
    </row>
    <row r="129" ht="12.75" hidden="1">
      <c r="F129" s="22"/>
    </row>
    <row r="130" ht="12.75" hidden="1">
      <c r="F130" s="22"/>
    </row>
    <row r="131" ht="12.75" hidden="1">
      <c r="F131" s="22"/>
    </row>
    <row r="132" ht="12.75" hidden="1">
      <c r="F132" s="22"/>
    </row>
    <row r="133" ht="12.75" hidden="1">
      <c r="F133" s="22"/>
    </row>
    <row r="134" ht="12.75" hidden="1">
      <c r="F134" s="22"/>
    </row>
    <row r="135" ht="12.75" hidden="1">
      <c r="F135" s="22"/>
    </row>
    <row r="136" ht="12.75" hidden="1">
      <c r="F136" s="22"/>
    </row>
    <row r="137" ht="12.75" hidden="1">
      <c r="F137" s="22"/>
    </row>
    <row r="138" ht="12.75" hidden="1">
      <c r="F138" s="22"/>
    </row>
    <row r="139" ht="12.75" hidden="1">
      <c r="F139" s="22"/>
    </row>
    <row r="140" ht="12.75" hidden="1">
      <c r="F140" s="22"/>
    </row>
    <row r="141" ht="12.75" hidden="1">
      <c r="F141" s="22"/>
    </row>
    <row r="142" ht="12.75" hidden="1">
      <c r="F142" s="22"/>
    </row>
    <row r="143" ht="12.75" hidden="1">
      <c r="F143" s="22"/>
    </row>
  </sheetData>
  <sheetProtection/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9:E52 E5:E6">
      <formula1>-9999999999999</formula1>
      <formula2>9999999999999</formula2>
    </dataValidation>
    <dataValidation type="list" allowBlank="1" showInputMessage="1" showErrorMessage="1" sqref="B5">
      <formula1>listetpk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rowBreaks count="1" manualBreakCount="1">
    <brk id="42" max="255" man="1"/>
  </rowBreaks>
  <ignoredErrors>
    <ignoredError sqref="E5:E8 E11:E52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39.00390625" style="0" customWidth="1"/>
    <col min="2" max="2" width="10.28125" style="0" customWidth="1"/>
    <col min="3" max="3" width="10.140625" style="0" bestFit="1" customWidth="1"/>
    <col min="4" max="7" width="7.00390625" style="0" bestFit="1" customWidth="1"/>
    <col min="8" max="8" width="8.00390625" style="0" bestFit="1" customWidth="1"/>
    <col min="9" max="9" width="9.00390625" style="0" bestFit="1" customWidth="1"/>
    <col min="10" max="10" width="7.00390625" style="0" bestFit="1" customWidth="1"/>
    <col min="11" max="11" width="8.00390625" style="0" bestFit="1" customWidth="1"/>
    <col min="12" max="12" width="7.00390625" style="0" bestFit="1" customWidth="1"/>
    <col min="13" max="15" width="9.00390625" style="0" bestFit="1" customWidth="1"/>
    <col min="16" max="16" width="10.00390625" style="0" bestFit="1" customWidth="1"/>
    <col min="17" max="17" width="8.00390625" style="0" bestFit="1" customWidth="1"/>
    <col min="18" max="19" width="7.00390625" style="0" bestFit="1" customWidth="1"/>
    <col min="20" max="21" width="8.00390625" style="0" bestFit="1" customWidth="1"/>
    <col min="22" max="22" width="10.00390625" style="0" bestFit="1" customWidth="1"/>
    <col min="23" max="23" width="7.00390625" style="0" bestFit="1" customWidth="1"/>
    <col min="24" max="24" width="10.00390625" style="0" bestFit="1" customWidth="1"/>
    <col min="25" max="25" width="9.00390625" style="0" bestFit="1" customWidth="1"/>
    <col min="26" max="26" width="8.00390625" style="0" bestFit="1" customWidth="1"/>
    <col min="27" max="28" width="7.00390625" style="0" bestFit="1" customWidth="1"/>
    <col min="29" max="29" width="8.00390625" style="0" bestFit="1" customWidth="1"/>
    <col min="30" max="32" width="7.00390625" style="0" bestFit="1" customWidth="1"/>
    <col min="33" max="34" width="8.00390625" style="0" bestFit="1" customWidth="1"/>
    <col min="35" max="35" width="7.00390625" style="0" bestFit="1" customWidth="1"/>
    <col min="36" max="37" width="8.00390625" style="0" bestFit="1" customWidth="1"/>
    <col min="38" max="39" width="7.00390625" style="0" bestFit="1" customWidth="1"/>
    <col min="40" max="41" width="8.00390625" style="0" bestFit="1" customWidth="1"/>
    <col min="42" max="42" width="7.00390625" style="0" bestFit="1" customWidth="1"/>
    <col min="43" max="44" width="8.00390625" style="0" bestFit="1" customWidth="1"/>
    <col min="45" max="45" width="7.00390625" style="0" bestFit="1" customWidth="1"/>
    <col min="46" max="46" width="8.00390625" style="0" bestFit="1" customWidth="1"/>
    <col min="47" max="47" width="10.00390625" style="0" bestFit="1" customWidth="1"/>
  </cols>
  <sheetData>
    <row r="1" spans="1:47" s="1" customFormat="1" ht="12.75">
      <c r="A1" s="1" t="s">
        <v>53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ht="15">
      <c r="A2" s="37" t="s">
        <v>143</v>
      </c>
      <c r="B2" s="36">
        <v>70061</v>
      </c>
      <c r="C2" s="36">
        <v>201012</v>
      </c>
      <c r="D2" s="36">
        <v>0</v>
      </c>
      <c r="E2" s="36">
        <v>0</v>
      </c>
      <c r="F2" s="36">
        <v>0</v>
      </c>
      <c r="G2" s="36">
        <v>0</v>
      </c>
      <c r="H2" s="36">
        <v>0</v>
      </c>
      <c r="I2" s="36">
        <v>78306</v>
      </c>
      <c r="J2" s="36">
        <v>0</v>
      </c>
      <c r="K2" s="36">
        <v>0</v>
      </c>
      <c r="L2" s="36">
        <v>0</v>
      </c>
      <c r="M2" s="36">
        <v>78306</v>
      </c>
      <c r="N2" s="36">
        <v>3187631</v>
      </c>
      <c r="O2" s="36">
        <v>9250264</v>
      </c>
      <c r="P2" s="36">
        <v>818243</v>
      </c>
      <c r="Q2" s="36">
        <v>0</v>
      </c>
      <c r="R2" s="36">
        <v>0</v>
      </c>
      <c r="S2" s="36">
        <v>0</v>
      </c>
      <c r="T2" s="36">
        <v>1149511</v>
      </c>
      <c r="U2" s="36">
        <v>440772</v>
      </c>
      <c r="V2" s="36">
        <v>14846421</v>
      </c>
      <c r="W2" s="36">
        <v>0</v>
      </c>
      <c r="X2" s="36">
        <v>14924727</v>
      </c>
      <c r="Y2" s="36">
        <v>0</v>
      </c>
      <c r="Z2" s="36">
        <v>0</v>
      </c>
      <c r="AA2" s="36">
        <v>0</v>
      </c>
      <c r="AB2" s="36">
        <v>0</v>
      </c>
      <c r="AC2" s="36">
        <v>0</v>
      </c>
      <c r="AD2" s="36">
        <v>0</v>
      </c>
      <c r="AE2" s="36">
        <v>0</v>
      </c>
      <c r="AF2" s="36">
        <v>0</v>
      </c>
      <c r="AG2" s="36">
        <v>0</v>
      </c>
      <c r="AH2" s="36">
        <v>0</v>
      </c>
      <c r="AI2" s="36">
        <v>0</v>
      </c>
      <c r="AJ2" s="36">
        <v>0</v>
      </c>
      <c r="AK2" s="36">
        <v>0</v>
      </c>
      <c r="AL2" s="36">
        <v>0</v>
      </c>
      <c r="AM2" s="36">
        <v>0</v>
      </c>
      <c r="AN2" s="36">
        <v>0</v>
      </c>
      <c r="AO2" s="36">
        <v>8</v>
      </c>
      <c r="AP2" s="36">
        <v>0</v>
      </c>
      <c r="AQ2" s="36">
        <v>8</v>
      </c>
      <c r="AR2" s="36">
        <v>26543</v>
      </c>
      <c r="AS2" s="36">
        <v>26148</v>
      </c>
      <c r="AT2" s="36">
        <v>52691</v>
      </c>
      <c r="AU2" s="36">
        <v>14977426</v>
      </c>
    </row>
    <row r="3" spans="1:47" ht="15">
      <c r="A3" s="37" t="s">
        <v>144</v>
      </c>
      <c r="B3" s="36">
        <v>70691</v>
      </c>
      <c r="C3" s="36">
        <v>201012</v>
      </c>
      <c r="D3" s="36">
        <v>0</v>
      </c>
      <c r="E3" s="36">
        <v>7222</v>
      </c>
      <c r="F3" s="36">
        <v>22052</v>
      </c>
      <c r="G3" s="36">
        <v>29274</v>
      </c>
      <c r="H3" s="36">
        <v>1097931</v>
      </c>
      <c r="I3" s="36">
        <v>521487</v>
      </c>
      <c r="J3" s="36">
        <v>0</v>
      </c>
      <c r="K3" s="36">
        <v>92861</v>
      </c>
      <c r="L3" s="36">
        <v>0</v>
      </c>
      <c r="M3" s="36">
        <v>614348</v>
      </c>
      <c r="N3" s="36">
        <v>1430383</v>
      </c>
      <c r="O3" s="36">
        <v>11723243</v>
      </c>
      <c r="P3" s="36">
        <v>13762720</v>
      </c>
      <c r="Q3" s="36">
        <v>0</v>
      </c>
      <c r="R3" s="36">
        <v>347</v>
      </c>
      <c r="S3" s="36">
        <v>0</v>
      </c>
      <c r="T3" s="36">
        <v>129211</v>
      </c>
      <c r="U3" s="36">
        <v>0</v>
      </c>
      <c r="V3" s="36">
        <v>27045904</v>
      </c>
      <c r="W3" s="36">
        <v>0</v>
      </c>
      <c r="X3" s="36">
        <v>28758183</v>
      </c>
      <c r="Y3" s="36">
        <v>202880</v>
      </c>
      <c r="Z3" s="36">
        <v>4541</v>
      </c>
      <c r="AA3" s="36">
        <v>0</v>
      </c>
      <c r="AB3" s="36">
        <v>0</v>
      </c>
      <c r="AC3" s="36">
        <v>4541</v>
      </c>
      <c r="AD3" s="36">
        <v>27076</v>
      </c>
      <c r="AE3" s="36">
        <v>0</v>
      </c>
      <c r="AF3" s="36">
        <v>27076</v>
      </c>
      <c r="AG3" s="36">
        <v>0</v>
      </c>
      <c r="AH3" s="36">
        <v>60862</v>
      </c>
      <c r="AI3" s="36">
        <v>0</v>
      </c>
      <c r="AJ3" s="36">
        <v>2968</v>
      </c>
      <c r="AK3" s="36">
        <v>95447</v>
      </c>
      <c r="AL3" s="36">
        <v>0</v>
      </c>
      <c r="AM3" s="36">
        <v>0</v>
      </c>
      <c r="AN3" s="36">
        <v>0</v>
      </c>
      <c r="AO3" s="36">
        <v>6526</v>
      </c>
      <c r="AP3" s="36">
        <v>87250</v>
      </c>
      <c r="AQ3" s="36">
        <v>93776</v>
      </c>
      <c r="AR3" s="36">
        <v>274558</v>
      </c>
      <c r="AS3" s="36">
        <v>464</v>
      </c>
      <c r="AT3" s="36">
        <v>275022</v>
      </c>
      <c r="AU3" s="36">
        <v>29454582</v>
      </c>
    </row>
    <row r="4" spans="1:47" ht="15">
      <c r="A4" s="37" t="s">
        <v>145</v>
      </c>
      <c r="B4" s="36">
        <v>70727</v>
      </c>
      <c r="C4" s="36">
        <v>201012</v>
      </c>
      <c r="D4" s="36">
        <v>0</v>
      </c>
      <c r="E4" s="36">
        <v>0</v>
      </c>
      <c r="F4" s="36">
        <v>0</v>
      </c>
      <c r="G4" s="36">
        <v>0</v>
      </c>
      <c r="H4" s="36">
        <v>301839</v>
      </c>
      <c r="I4" s="36">
        <v>158647</v>
      </c>
      <c r="J4" s="36">
        <v>0</v>
      </c>
      <c r="K4" s="36">
        <v>0</v>
      </c>
      <c r="L4" s="36">
        <v>0</v>
      </c>
      <c r="M4" s="36">
        <v>158647</v>
      </c>
      <c r="N4" s="36">
        <v>3375947</v>
      </c>
      <c r="O4" s="36">
        <v>1420134</v>
      </c>
      <c r="P4" s="36">
        <v>6477932</v>
      </c>
      <c r="Q4" s="36">
        <v>1121801</v>
      </c>
      <c r="R4" s="36">
        <v>258</v>
      </c>
      <c r="S4" s="36">
        <v>129183</v>
      </c>
      <c r="T4" s="36">
        <v>0</v>
      </c>
      <c r="U4" s="36">
        <v>662428</v>
      </c>
      <c r="V4" s="36">
        <v>13187683</v>
      </c>
      <c r="W4" s="36">
        <v>0</v>
      </c>
      <c r="X4" s="36">
        <v>13648169</v>
      </c>
      <c r="Y4" s="36">
        <v>0</v>
      </c>
      <c r="Z4" s="36">
        <v>270</v>
      </c>
      <c r="AA4" s="36">
        <v>0</v>
      </c>
      <c r="AB4" s="36">
        <v>0</v>
      </c>
      <c r="AC4" s="36">
        <v>270</v>
      </c>
      <c r="AD4" s="36">
        <v>3593</v>
      </c>
      <c r="AE4" s="36">
        <v>0</v>
      </c>
      <c r="AF4" s="36">
        <v>3593</v>
      </c>
      <c r="AG4" s="36">
        <v>0</v>
      </c>
      <c r="AH4" s="36">
        <v>301227</v>
      </c>
      <c r="AI4" s="36">
        <v>0</v>
      </c>
      <c r="AJ4" s="36">
        <v>80718</v>
      </c>
      <c r="AK4" s="36">
        <v>385808</v>
      </c>
      <c r="AL4" s="36">
        <v>0</v>
      </c>
      <c r="AM4" s="36">
        <v>0</v>
      </c>
      <c r="AN4" s="36">
        <v>0</v>
      </c>
      <c r="AO4" s="36">
        <v>147362</v>
      </c>
      <c r="AP4" s="36">
        <v>0</v>
      </c>
      <c r="AQ4" s="36">
        <v>147362</v>
      </c>
      <c r="AR4" s="36">
        <v>128865</v>
      </c>
      <c r="AS4" s="36">
        <v>94159</v>
      </c>
      <c r="AT4" s="36">
        <v>223024</v>
      </c>
      <c r="AU4" s="36">
        <v>14404363</v>
      </c>
    </row>
    <row r="5" spans="1:47" ht="15">
      <c r="A5" s="37" t="s">
        <v>146</v>
      </c>
      <c r="B5" s="36">
        <v>70735</v>
      </c>
      <c r="C5" s="36">
        <v>201012</v>
      </c>
      <c r="D5" s="36">
        <v>5544</v>
      </c>
      <c r="E5" s="36">
        <v>2722</v>
      </c>
      <c r="F5" s="36">
        <v>0</v>
      </c>
      <c r="G5" s="36">
        <v>2722</v>
      </c>
      <c r="H5" s="36">
        <v>469489</v>
      </c>
      <c r="I5" s="36">
        <v>107357</v>
      </c>
      <c r="J5" s="36">
        <v>0</v>
      </c>
      <c r="K5" s="36">
        <v>3300</v>
      </c>
      <c r="L5" s="36">
        <v>0</v>
      </c>
      <c r="M5" s="36">
        <v>110657</v>
      </c>
      <c r="N5" s="36">
        <v>167271</v>
      </c>
      <c r="O5" s="36">
        <v>4771858</v>
      </c>
      <c r="P5" s="36">
        <v>0</v>
      </c>
      <c r="Q5" s="36">
        <v>0</v>
      </c>
      <c r="R5" s="36">
        <v>33</v>
      </c>
      <c r="S5" s="36">
        <v>0</v>
      </c>
      <c r="T5" s="36">
        <v>0</v>
      </c>
      <c r="U5" s="36">
        <v>0</v>
      </c>
      <c r="V5" s="36">
        <v>4939162</v>
      </c>
      <c r="W5" s="36">
        <v>0</v>
      </c>
      <c r="X5" s="36">
        <v>5519308</v>
      </c>
      <c r="Y5" s="36">
        <v>0</v>
      </c>
      <c r="Z5" s="36">
        <v>0</v>
      </c>
      <c r="AA5" s="36">
        <v>0</v>
      </c>
      <c r="AB5" s="36">
        <v>0</v>
      </c>
      <c r="AC5" s="36">
        <v>0</v>
      </c>
      <c r="AD5" s="36">
        <v>14712</v>
      </c>
      <c r="AE5" s="36">
        <v>0</v>
      </c>
      <c r="AF5" s="36">
        <v>14712</v>
      </c>
      <c r="AG5" s="36">
        <v>0</v>
      </c>
      <c r="AH5" s="36">
        <v>7509</v>
      </c>
      <c r="AI5" s="36">
        <v>0</v>
      </c>
      <c r="AJ5" s="36">
        <v>17632</v>
      </c>
      <c r="AK5" s="36">
        <v>39853</v>
      </c>
      <c r="AL5" s="36">
        <v>0</v>
      </c>
      <c r="AM5" s="36">
        <v>0</v>
      </c>
      <c r="AN5" s="36">
        <v>0</v>
      </c>
      <c r="AO5" s="36">
        <v>63012</v>
      </c>
      <c r="AP5" s="36">
        <v>0</v>
      </c>
      <c r="AQ5" s="36">
        <v>63012</v>
      </c>
      <c r="AR5" s="36">
        <v>11</v>
      </c>
      <c r="AS5" s="36">
        <v>412</v>
      </c>
      <c r="AT5" s="36">
        <v>423</v>
      </c>
      <c r="AU5" s="36">
        <v>5630862</v>
      </c>
    </row>
    <row r="6" spans="1:47" ht="15">
      <c r="A6" s="37" t="s">
        <v>147</v>
      </c>
      <c r="B6" s="36">
        <v>70742</v>
      </c>
      <c r="C6" s="36">
        <v>201012</v>
      </c>
      <c r="D6" s="36">
        <v>17746</v>
      </c>
      <c r="E6" s="36">
        <v>407</v>
      </c>
      <c r="F6" s="36">
        <v>0</v>
      </c>
      <c r="G6" s="36">
        <v>407</v>
      </c>
      <c r="H6" s="36">
        <v>393359</v>
      </c>
      <c r="I6" s="36">
        <v>2202573</v>
      </c>
      <c r="J6" s="36">
        <v>0</v>
      </c>
      <c r="K6" s="36">
        <v>20307</v>
      </c>
      <c r="L6" s="36">
        <v>0</v>
      </c>
      <c r="M6" s="36">
        <v>2222880</v>
      </c>
      <c r="N6" s="36">
        <v>322998</v>
      </c>
      <c r="O6" s="36">
        <v>1099054</v>
      </c>
      <c r="P6" s="36">
        <v>6379</v>
      </c>
      <c r="Q6" s="36">
        <v>0</v>
      </c>
      <c r="R6" s="36">
        <v>0</v>
      </c>
      <c r="S6" s="36">
        <v>8929</v>
      </c>
      <c r="T6" s="36">
        <v>15306</v>
      </c>
      <c r="U6" s="36">
        <v>122434</v>
      </c>
      <c r="V6" s="36">
        <v>1575100</v>
      </c>
      <c r="W6" s="36">
        <v>0</v>
      </c>
      <c r="X6" s="36">
        <v>4191339</v>
      </c>
      <c r="Y6" s="36">
        <v>10320640</v>
      </c>
      <c r="Z6" s="36">
        <v>0</v>
      </c>
      <c r="AA6" s="36">
        <v>0</v>
      </c>
      <c r="AB6" s="36">
        <v>0</v>
      </c>
      <c r="AC6" s="36">
        <v>0</v>
      </c>
      <c r="AD6" s="36">
        <v>6772</v>
      </c>
      <c r="AE6" s="36">
        <v>0</v>
      </c>
      <c r="AF6" s="36">
        <v>6772</v>
      </c>
      <c r="AG6" s="36">
        <v>0</v>
      </c>
      <c r="AH6" s="36">
        <v>5169</v>
      </c>
      <c r="AI6" s="36">
        <v>0</v>
      </c>
      <c r="AJ6" s="36">
        <v>4928</v>
      </c>
      <c r="AK6" s="36">
        <v>16869</v>
      </c>
      <c r="AL6" s="36">
        <v>0</v>
      </c>
      <c r="AM6" s="36">
        <v>0</v>
      </c>
      <c r="AN6" s="36">
        <v>0</v>
      </c>
      <c r="AO6" s="36">
        <v>15821</v>
      </c>
      <c r="AP6" s="36">
        <v>0</v>
      </c>
      <c r="AQ6" s="36">
        <v>15821</v>
      </c>
      <c r="AR6" s="36">
        <v>7923</v>
      </c>
      <c r="AS6" s="36">
        <v>37548</v>
      </c>
      <c r="AT6" s="36">
        <v>45471</v>
      </c>
      <c r="AU6" s="36">
        <v>14608293</v>
      </c>
    </row>
    <row r="7" spans="1:47" ht="15">
      <c r="A7" s="37" t="s">
        <v>148</v>
      </c>
      <c r="B7" s="36">
        <v>70806</v>
      </c>
      <c r="C7" s="36">
        <v>201012</v>
      </c>
      <c r="D7" s="36">
        <v>7258</v>
      </c>
      <c r="E7" s="36">
        <v>2854</v>
      </c>
      <c r="F7" s="36">
        <v>0</v>
      </c>
      <c r="G7" s="36">
        <v>2854</v>
      </c>
      <c r="H7" s="36">
        <v>26006</v>
      </c>
      <c r="I7" s="36">
        <v>14775</v>
      </c>
      <c r="J7" s="36">
        <v>0</v>
      </c>
      <c r="K7" s="36">
        <v>49766</v>
      </c>
      <c r="L7" s="36">
        <v>0</v>
      </c>
      <c r="M7" s="36">
        <v>64541</v>
      </c>
      <c r="N7" s="36">
        <v>277410</v>
      </c>
      <c r="O7" s="36">
        <v>8048593</v>
      </c>
      <c r="P7" s="36">
        <v>0</v>
      </c>
      <c r="Q7" s="36">
        <v>0</v>
      </c>
      <c r="R7" s="36">
        <v>0</v>
      </c>
      <c r="S7" s="36">
        <v>0</v>
      </c>
      <c r="T7" s="36">
        <v>0</v>
      </c>
      <c r="U7" s="36">
        <v>380</v>
      </c>
      <c r="V7" s="36">
        <v>8326383</v>
      </c>
      <c r="W7" s="36">
        <v>0</v>
      </c>
      <c r="X7" s="36">
        <v>8416930</v>
      </c>
      <c r="Y7" s="36">
        <v>0</v>
      </c>
      <c r="Z7" s="36">
        <v>0</v>
      </c>
      <c r="AA7" s="36">
        <v>0</v>
      </c>
      <c r="AB7" s="36">
        <v>0</v>
      </c>
      <c r="AC7" s="36">
        <v>0</v>
      </c>
      <c r="AD7" s="36">
        <v>27700</v>
      </c>
      <c r="AE7" s="36">
        <v>0</v>
      </c>
      <c r="AF7" s="36">
        <v>27700</v>
      </c>
      <c r="AG7" s="36">
        <v>0</v>
      </c>
      <c r="AH7" s="36">
        <v>45034</v>
      </c>
      <c r="AI7" s="36">
        <v>0</v>
      </c>
      <c r="AJ7" s="36">
        <v>11939</v>
      </c>
      <c r="AK7" s="36">
        <v>84673</v>
      </c>
      <c r="AL7" s="36">
        <v>0</v>
      </c>
      <c r="AM7" s="36">
        <v>0</v>
      </c>
      <c r="AN7" s="36">
        <v>0</v>
      </c>
      <c r="AO7" s="36">
        <v>73367</v>
      </c>
      <c r="AP7" s="36">
        <v>0</v>
      </c>
      <c r="AQ7" s="36">
        <v>73367</v>
      </c>
      <c r="AR7" s="36">
        <v>0</v>
      </c>
      <c r="AS7" s="36">
        <v>318</v>
      </c>
      <c r="AT7" s="36">
        <v>318</v>
      </c>
      <c r="AU7" s="36">
        <v>8585400</v>
      </c>
    </row>
    <row r="8" spans="1:47" ht="15">
      <c r="A8" s="37" t="s">
        <v>149</v>
      </c>
      <c r="B8" s="36">
        <v>70807</v>
      </c>
      <c r="C8" s="36">
        <v>201012</v>
      </c>
      <c r="D8" s="36">
        <v>4212</v>
      </c>
      <c r="E8" s="36">
        <v>688</v>
      </c>
      <c r="F8" s="36">
        <v>0</v>
      </c>
      <c r="G8" s="36">
        <v>688</v>
      </c>
      <c r="H8" s="36">
        <v>623426</v>
      </c>
      <c r="I8" s="36">
        <v>4407587</v>
      </c>
      <c r="J8" s="36">
        <v>358979</v>
      </c>
      <c r="K8" s="36">
        <v>63789</v>
      </c>
      <c r="L8" s="36">
        <v>0</v>
      </c>
      <c r="M8" s="36">
        <v>4830355</v>
      </c>
      <c r="N8" s="36">
        <v>2461428</v>
      </c>
      <c r="O8" s="36">
        <v>3574519</v>
      </c>
      <c r="P8" s="36">
        <v>28417622</v>
      </c>
      <c r="Q8" s="36">
        <v>0</v>
      </c>
      <c r="R8" s="36">
        <v>475</v>
      </c>
      <c r="S8" s="36">
        <v>0</v>
      </c>
      <c r="T8" s="36">
        <v>107672</v>
      </c>
      <c r="U8" s="36">
        <v>3705195</v>
      </c>
      <c r="V8" s="36">
        <v>38266911</v>
      </c>
      <c r="W8" s="36">
        <v>0</v>
      </c>
      <c r="X8" s="36">
        <v>43720692</v>
      </c>
      <c r="Y8" s="36">
        <v>80109</v>
      </c>
      <c r="Z8" s="36">
        <v>0</v>
      </c>
      <c r="AA8" s="36">
        <v>0</v>
      </c>
      <c r="AB8" s="36">
        <v>0</v>
      </c>
      <c r="AC8" s="36">
        <v>0</v>
      </c>
      <c r="AD8" s="36">
        <v>96655</v>
      </c>
      <c r="AE8" s="36">
        <v>0</v>
      </c>
      <c r="AF8" s="36">
        <v>96655</v>
      </c>
      <c r="AG8" s="36">
        <v>0</v>
      </c>
      <c r="AH8" s="36">
        <v>806</v>
      </c>
      <c r="AI8" s="36">
        <v>0</v>
      </c>
      <c r="AJ8" s="36">
        <v>40591</v>
      </c>
      <c r="AK8" s="36">
        <v>138052</v>
      </c>
      <c r="AL8" s="36">
        <v>0</v>
      </c>
      <c r="AM8" s="36">
        <v>0</v>
      </c>
      <c r="AN8" s="36">
        <v>0</v>
      </c>
      <c r="AO8" s="36">
        <v>0</v>
      </c>
      <c r="AP8" s="36">
        <v>0</v>
      </c>
      <c r="AQ8" s="36">
        <v>0</v>
      </c>
      <c r="AR8" s="36">
        <v>472063</v>
      </c>
      <c r="AS8" s="36">
        <v>54636</v>
      </c>
      <c r="AT8" s="36">
        <v>526699</v>
      </c>
      <c r="AU8" s="36">
        <v>44470452</v>
      </c>
    </row>
    <row r="9" spans="1:47" ht="15">
      <c r="A9" s="37" t="s">
        <v>150</v>
      </c>
      <c r="B9" s="36">
        <v>70814</v>
      </c>
      <c r="C9" s="36">
        <v>201012</v>
      </c>
      <c r="D9" s="36">
        <v>62868</v>
      </c>
      <c r="E9" s="36">
        <v>14694</v>
      </c>
      <c r="F9" s="36">
        <v>0</v>
      </c>
      <c r="G9" s="36">
        <v>14694</v>
      </c>
      <c r="H9" s="36">
        <v>4597223</v>
      </c>
      <c r="I9" s="36">
        <v>870860</v>
      </c>
      <c r="J9" s="36">
        <v>0</v>
      </c>
      <c r="K9" s="36">
        <v>74717</v>
      </c>
      <c r="L9" s="36">
        <v>0</v>
      </c>
      <c r="M9" s="36">
        <v>945577</v>
      </c>
      <c r="N9" s="36">
        <v>1841025</v>
      </c>
      <c r="O9" s="36">
        <v>59031792</v>
      </c>
      <c r="P9" s="36">
        <v>0</v>
      </c>
      <c r="Q9" s="36">
        <v>0</v>
      </c>
      <c r="R9" s="36">
        <v>125</v>
      </c>
      <c r="S9" s="36">
        <v>0</v>
      </c>
      <c r="T9" s="36">
        <v>0</v>
      </c>
      <c r="U9" s="36">
        <v>0</v>
      </c>
      <c r="V9" s="36">
        <v>60872942</v>
      </c>
      <c r="W9" s="36">
        <v>0</v>
      </c>
      <c r="X9" s="36">
        <v>66415742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221669</v>
      </c>
      <c r="AE9" s="36">
        <v>0</v>
      </c>
      <c r="AF9" s="36">
        <v>221669</v>
      </c>
      <c r="AG9" s="36">
        <v>0</v>
      </c>
      <c r="AH9" s="36">
        <v>0</v>
      </c>
      <c r="AI9" s="36">
        <v>0</v>
      </c>
      <c r="AJ9" s="36">
        <v>168291</v>
      </c>
      <c r="AK9" s="36">
        <v>389960</v>
      </c>
      <c r="AL9" s="36">
        <v>0</v>
      </c>
      <c r="AM9" s="36">
        <v>0</v>
      </c>
      <c r="AN9" s="36">
        <v>0</v>
      </c>
      <c r="AO9" s="36">
        <v>407285</v>
      </c>
      <c r="AP9" s="36">
        <v>0</v>
      </c>
      <c r="AQ9" s="36">
        <v>407285</v>
      </c>
      <c r="AR9" s="36">
        <v>6</v>
      </c>
      <c r="AS9" s="36">
        <v>355</v>
      </c>
      <c r="AT9" s="36">
        <v>361</v>
      </c>
      <c r="AU9" s="36">
        <v>67290910</v>
      </c>
    </row>
    <row r="10" spans="1:47" ht="15">
      <c r="A10" s="37" t="s">
        <v>151</v>
      </c>
      <c r="B10" s="36">
        <v>70849</v>
      </c>
      <c r="C10" s="36">
        <v>201012</v>
      </c>
      <c r="D10" s="36">
        <v>0</v>
      </c>
      <c r="E10" s="36">
        <v>568</v>
      </c>
      <c r="F10" s="36">
        <v>0</v>
      </c>
      <c r="G10" s="36">
        <v>568</v>
      </c>
      <c r="H10" s="36">
        <v>1898355</v>
      </c>
      <c r="I10" s="36">
        <v>11811279</v>
      </c>
      <c r="J10" s="36">
        <v>0</v>
      </c>
      <c r="K10" s="36">
        <v>290031</v>
      </c>
      <c r="L10" s="36">
        <v>0</v>
      </c>
      <c r="M10" s="36">
        <v>12101310</v>
      </c>
      <c r="N10" s="36">
        <v>230773</v>
      </c>
      <c r="O10" s="36">
        <v>4448916</v>
      </c>
      <c r="P10" s="36">
        <v>1016304</v>
      </c>
      <c r="Q10" s="36">
        <v>0</v>
      </c>
      <c r="R10" s="36">
        <v>8</v>
      </c>
      <c r="S10" s="36">
        <v>0</v>
      </c>
      <c r="T10" s="36">
        <v>463</v>
      </c>
      <c r="U10" s="36">
        <v>222817</v>
      </c>
      <c r="V10" s="36">
        <v>5919281</v>
      </c>
      <c r="W10" s="36">
        <v>0</v>
      </c>
      <c r="X10" s="36">
        <v>19918946</v>
      </c>
      <c r="Y10" s="36">
        <v>1982664</v>
      </c>
      <c r="Z10" s="36">
        <v>246441</v>
      </c>
      <c r="AA10" s="36">
        <v>0</v>
      </c>
      <c r="AB10" s="36">
        <v>0</v>
      </c>
      <c r="AC10" s="36">
        <v>246441</v>
      </c>
      <c r="AD10" s="36">
        <v>40306</v>
      </c>
      <c r="AE10" s="36">
        <v>0</v>
      </c>
      <c r="AF10" s="36">
        <v>40306</v>
      </c>
      <c r="AG10" s="36">
        <v>0</v>
      </c>
      <c r="AH10" s="36">
        <v>57126</v>
      </c>
      <c r="AI10" s="36">
        <v>0</v>
      </c>
      <c r="AJ10" s="36">
        <v>0</v>
      </c>
      <c r="AK10" s="36">
        <v>343873</v>
      </c>
      <c r="AL10" s="36">
        <v>0</v>
      </c>
      <c r="AM10" s="36">
        <v>0</v>
      </c>
      <c r="AN10" s="36">
        <v>0</v>
      </c>
      <c r="AO10" s="36">
        <v>640086</v>
      </c>
      <c r="AP10" s="36">
        <v>55972</v>
      </c>
      <c r="AQ10" s="36">
        <v>696058</v>
      </c>
      <c r="AR10" s="36">
        <v>14698</v>
      </c>
      <c r="AS10" s="36">
        <v>63196</v>
      </c>
      <c r="AT10" s="36">
        <v>77894</v>
      </c>
      <c r="AU10" s="36">
        <v>23020003</v>
      </c>
    </row>
    <row r="11" spans="1:47" ht="15">
      <c r="A11" s="37" t="s">
        <v>152</v>
      </c>
      <c r="B11" s="36">
        <v>70857</v>
      </c>
      <c r="C11" s="36">
        <v>201012</v>
      </c>
      <c r="D11" s="36">
        <v>0</v>
      </c>
      <c r="E11" s="36">
        <v>11</v>
      </c>
      <c r="F11" s="36">
        <v>0</v>
      </c>
      <c r="G11" s="36">
        <v>11</v>
      </c>
      <c r="H11" s="36">
        <v>2619254</v>
      </c>
      <c r="I11" s="36">
        <v>1290645</v>
      </c>
      <c r="J11" s="36">
        <v>0</v>
      </c>
      <c r="K11" s="36">
        <v>1251393</v>
      </c>
      <c r="L11" s="36">
        <v>44804</v>
      </c>
      <c r="M11" s="36">
        <v>2586842</v>
      </c>
      <c r="N11" s="36">
        <v>14244921</v>
      </c>
      <c r="O11" s="36">
        <v>5688621</v>
      </c>
      <c r="P11" s="36">
        <v>25943214</v>
      </c>
      <c r="Q11" s="36">
        <v>5006978</v>
      </c>
      <c r="R11" s="36">
        <v>4682</v>
      </c>
      <c r="S11" s="36">
        <v>540829</v>
      </c>
      <c r="T11" s="36">
        <v>0</v>
      </c>
      <c r="U11" s="36">
        <v>2912995</v>
      </c>
      <c r="V11" s="36">
        <v>54342240</v>
      </c>
      <c r="W11" s="36">
        <v>0</v>
      </c>
      <c r="X11" s="36">
        <v>59548336</v>
      </c>
      <c r="Y11" s="36">
        <v>0</v>
      </c>
      <c r="Z11" s="36">
        <v>0</v>
      </c>
      <c r="AA11" s="36">
        <v>0</v>
      </c>
      <c r="AB11" s="36">
        <v>0</v>
      </c>
      <c r="AC11" s="36">
        <v>0</v>
      </c>
      <c r="AD11" s="36">
        <v>13047</v>
      </c>
      <c r="AE11" s="36">
        <v>0</v>
      </c>
      <c r="AF11" s="36">
        <v>13047</v>
      </c>
      <c r="AG11" s="36">
        <v>0</v>
      </c>
      <c r="AH11" s="36">
        <v>1430377</v>
      </c>
      <c r="AI11" s="36">
        <v>246232</v>
      </c>
      <c r="AJ11" s="36">
        <v>69934</v>
      </c>
      <c r="AK11" s="36">
        <v>1759590</v>
      </c>
      <c r="AL11" s="36">
        <v>0</v>
      </c>
      <c r="AM11" s="36">
        <v>0</v>
      </c>
      <c r="AN11" s="36">
        <v>0</v>
      </c>
      <c r="AO11" s="36">
        <v>611780</v>
      </c>
      <c r="AP11" s="36">
        <v>0</v>
      </c>
      <c r="AQ11" s="36">
        <v>611780</v>
      </c>
      <c r="AR11" s="36">
        <v>522666</v>
      </c>
      <c r="AS11" s="36">
        <v>382217</v>
      </c>
      <c r="AT11" s="36">
        <v>904883</v>
      </c>
      <c r="AU11" s="36">
        <v>62824600</v>
      </c>
    </row>
    <row r="12" spans="1:47" ht="15">
      <c r="A12" s="37" t="s">
        <v>153</v>
      </c>
      <c r="B12" s="36">
        <v>70858</v>
      </c>
      <c r="C12" s="36">
        <v>201012</v>
      </c>
      <c r="D12" s="36">
        <v>0</v>
      </c>
      <c r="E12" s="36">
        <v>0</v>
      </c>
      <c r="F12" s="36">
        <v>0</v>
      </c>
      <c r="G12" s="36">
        <v>0</v>
      </c>
      <c r="H12" s="36">
        <v>131275</v>
      </c>
      <c r="I12" s="36">
        <v>75052</v>
      </c>
      <c r="J12" s="36">
        <v>0</v>
      </c>
      <c r="K12" s="36">
        <v>0</v>
      </c>
      <c r="L12" s="36">
        <v>0</v>
      </c>
      <c r="M12" s="36">
        <v>75052</v>
      </c>
      <c r="N12" s="36">
        <v>1463493</v>
      </c>
      <c r="O12" s="36">
        <v>618147</v>
      </c>
      <c r="P12" s="36">
        <v>2858073</v>
      </c>
      <c r="Q12" s="36">
        <v>509268</v>
      </c>
      <c r="R12" s="36">
        <v>734</v>
      </c>
      <c r="S12" s="36">
        <v>60015</v>
      </c>
      <c r="T12" s="36">
        <v>0</v>
      </c>
      <c r="U12" s="36">
        <v>286902</v>
      </c>
      <c r="V12" s="36">
        <v>5796632</v>
      </c>
      <c r="W12" s="36">
        <v>0</v>
      </c>
      <c r="X12" s="36">
        <v>6002959</v>
      </c>
      <c r="Y12" s="36">
        <v>0</v>
      </c>
      <c r="Z12" s="36">
        <v>155</v>
      </c>
      <c r="AA12" s="36">
        <v>0</v>
      </c>
      <c r="AB12" s="36">
        <v>0</v>
      </c>
      <c r="AC12" s="36">
        <v>155</v>
      </c>
      <c r="AD12" s="36">
        <v>1786</v>
      </c>
      <c r="AE12" s="36">
        <v>0</v>
      </c>
      <c r="AF12" s="36">
        <v>1786</v>
      </c>
      <c r="AG12" s="36">
        <v>0</v>
      </c>
      <c r="AH12" s="36">
        <v>126365</v>
      </c>
      <c r="AI12" s="36">
        <v>0</v>
      </c>
      <c r="AJ12" s="36">
        <v>38537</v>
      </c>
      <c r="AK12" s="36">
        <v>166843</v>
      </c>
      <c r="AL12" s="36">
        <v>0</v>
      </c>
      <c r="AM12" s="36">
        <v>0</v>
      </c>
      <c r="AN12" s="36">
        <v>0</v>
      </c>
      <c r="AO12" s="36">
        <v>64403</v>
      </c>
      <c r="AP12" s="36">
        <v>0</v>
      </c>
      <c r="AQ12" s="36">
        <v>64403</v>
      </c>
      <c r="AR12" s="36">
        <v>54899</v>
      </c>
      <c r="AS12" s="36">
        <v>73178</v>
      </c>
      <c r="AT12" s="36">
        <v>128077</v>
      </c>
      <c r="AU12" s="36">
        <v>6362282</v>
      </c>
    </row>
    <row r="13" spans="1:47" ht="15">
      <c r="A13" s="37" t="s">
        <v>154</v>
      </c>
      <c r="B13" s="36">
        <v>70911</v>
      </c>
      <c r="C13" s="36">
        <v>201012</v>
      </c>
      <c r="D13" s="36">
        <v>0</v>
      </c>
      <c r="E13" s="36">
        <v>0</v>
      </c>
      <c r="F13" s="36">
        <v>0</v>
      </c>
      <c r="G13" s="36">
        <v>0</v>
      </c>
      <c r="H13" s="36">
        <v>400948</v>
      </c>
      <c r="I13" s="36">
        <v>129145</v>
      </c>
      <c r="J13" s="36">
        <v>0</v>
      </c>
      <c r="K13" s="36">
        <v>0</v>
      </c>
      <c r="L13" s="36">
        <v>0</v>
      </c>
      <c r="M13" s="36">
        <v>129145</v>
      </c>
      <c r="N13" s="36">
        <v>80461</v>
      </c>
      <c r="O13" s="36">
        <v>7957877</v>
      </c>
      <c r="P13" s="36">
        <v>0</v>
      </c>
      <c r="Q13" s="36">
        <v>0</v>
      </c>
      <c r="R13" s="36">
        <v>63</v>
      </c>
      <c r="S13" s="36">
        <v>0</v>
      </c>
      <c r="T13" s="36">
        <v>21130</v>
      </c>
      <c r="U13" s="36">
        <v>0</v>
      </c>
      <c r="V13" s="36">
        <v>8059531</v>
      </c>
      <c r="W13" s="36">
        <v>0</v>
      </c>
      <c r="X13" s="36">
        <v>8589624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12147</v>
      </c>
      <c r="AE13" s="36">
        <v>0</v>
      </c>
      <c r="AF13" s="36">
        <v>12147</v>
      </c>
      <c r="AG13" s="36">
        <v>0</v>
      </c>
      <c r="AH13" s="36">
        <v>5000</v>
      </c>
      <c r="AI13" s="36">
        <v>0</v>
      </c>
      <c r="AJ13" s="36">
        <v>15406</v>
      </c>
      <c r="AK13" s="36">
        <v>32553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6</v>
      </c>
      <c r="AS13" s="36">
        <v>14217</v>
      </c>
      <c r="AT13" s="36">
        <v>14223</v>
      </c>
      <c r="AU13" s="36">
        <v>8636400</v>
      </c>
    </row>
    <row r="14" spans="1:47" ht="15">
      <c r="A14" s="37" t="s">
        <v>155</v>
      </c>
      <c r="B14" s="36">
        <v>70912</v>
      </c>
      <c r="C14" s="36">
        <v>201012</v>
      </c>
      <c r="D14" s="36">
        <v>0</v>
      </c>
      <c r="E14" s="36">
        <v>5512</v>
      </c>
      <c r="F14" s="36">
        <v>0</v>
      </c>
      <c r="G14" s="36">
        <v>5512</v>
      </c>
      <c r="H14" s="36">
        <v>1480162</v>
      </c>
      <c r="I14" s="36">
        <v>250329</v>
      </c>
      <c r="J14" s="36">
        <v>0</v>
      </c>
      <c r="K14" s="36">
        <v>6579087</v>
      </c>
      <c r="L14" s="36">
        <v>0</v>
      </c>
      <c r="M14" s="36">
        <v>6829416</v>
      </c>
      <c r="N14" s="36">
        <v>587955</v>
      </c>
      <c r="O14" s="36">
        <v>776890</v>
      </c>
      <c r="P14" s="36">
        <v>9604045</v>
      </c>
      <c r="Q14" s="36">
        <v>0</v>
      </c>
      <c r="R14" s="36">
        <v>3040</v>
      </c>
      <c r="S14" s="36">
        <v>2272</v>
      </c>
      <c r="T14" s="36">
        <v>0</v>
      </c>
      <c r="U14" s="36">
        <v>815004</v>
      </c>
      <c r="V14" s="36">
        <v>11789206</v>
      </c>
      <c r="W14" s="36">
        <v>0</v>
      </c>
      <c r="X14" s="36">
        <v>20098784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55757</v>
      </c>
      <c r="AK14" s="36">
        <v>55757</v>
      </c>
      <c r="AL14" s="36">
        <v>0</v>
      </c>
      <c r="AM14" s="36">
        <v>0</v>
      </c>
      <c r="AN14" s="36">
        <v>31512</v>
      </c>
      <c r="AO14" s="36">
        <v>42025</v>
      </c>
      <c r="AP14" s="36">
        <v>0</v>
      </c>
      <c r="AQ14" s="36">
        <v>73537</v>
      </c>
      <c r="AR14" s="36">
        <v>202117</v>
      </c>
      <c r="AS14" s="36">
        <v>53461</v>
      </c>
      <c r="AT14" s="36">
        <v>255578</v>
      </c>
      <c r="AU14" s="36">
        <v>20489168</v>
      </c>
    </row>
    <row r="15" spans="1:47" ht="15">
      <c r="A15" s="37" t="s">
        <v>156</v>
      </c>
      <c r="B15" s="36">
        <v>70913</v>
      </c>
      <c r="C15" s="36">
        <v>201012</v>
      </c>
      <c r="D15" s="36">
        <v>0</v>
      </c>
      <c r="E15" s="36">
        <v>0</v>
      </c>
      <c r="F15" s="36">
        <v>0</v>
      </c>
      <c r="G15" s="36">
        <v>0</v>
      </c>
      <c r="H15" s="36">
        <v>286204</v>
      </c>
      <c r="I15" s="36">
        <v>163037</v>
      </c>
      <c r="J15" s="36">
        <v>0</v>
      </c>
      <c r="K15" s="36">
        <v>0</v>
      </c>
      <c r="L15" s="36">
        <v>0</v>
      </c>
      <c r="M15" s="36">
        <v>163037</v>
      </c>
      <c r="N15" s="36">
        <v>2748174</v>
      </c>
      <c r="O15" s="36">
        <v>1026020</v>
      </c>
      <c r="P15" s="36">
        <v>4545254</v>
      </c>
      <c r="Q15" s="36">
        <v>879826</v>
      </c>
      <c r="R15" s="36">
        <v>1234</v>
      </c>
      <c r="S15" s="36">
        <v>98827</v>
      </c>
      <c r="T15" s="36">
        <v>0</v>
      </c>
      <c r="U15" s="36">
        <v>514176</v>
      </c>
      <c r="V15" s="36">
        <v>9813511</v>
      </c>
      <c r="W15" s="36">
        <v>0</v>
      </c>
      <c r="X15" s="36">
        <v>10262752</v>
      </c>
      <c r="Y15" s="36">
        <v>0</v>
      </c>
      <c r="Z15" s="36">
        <v>163</v>
      </c>
      <c r="AA15" s="36">
        <v>0</v>
      </c>
      <c r="AB15" s="36">
        <v>0</v>
      </c>
      <c r="AC15" s="36">
        <v>163</v>
      </c>
      <c r="AD15" s="36">
        <v>997</v>
      </c>
      <c r="AE15" s="36">
        <v>0</v>
      </c>
      <c r="AF15" s="36">
        <v>997</v>
      </c>
      <c r="AG15" s="36">
        <v>0</v>
      </c>
      <c r="AH15" s="36">
        <v>239990</v>
      </c>
      <c r="AI15" s="36">
        <v>0</v>
      </c>
      <c r="AJ15" s="36">
        <v>29535</v>
      </c>
      <c r="AK15" s="36">
        <v>270685</v>
      </c>
      <c r="AL15" s="36">
        <v>0</v>
      </c>
      <c r="AM15" s="36">
        <v>0</v>
      </c>
      <c r="AN15" s="36">
        <v>0</v>
      </c>
      <c r="AO15" s="36">
        <v>142920</v>
      </c>
      <c r="AP15" s="36">
        <v>0</v>
      </c>
      <c r="AQ15" s="36">
        <v>142920</v>
      </c>
      <c r="AR15" s="36">
        <v>89210</v>
      </c>
      <c r="AS15" s="36">
        <v>74106</v>
      </c>
      <c r="AT15" s="36">
        <v>163316</v>
      </c>
      <c r="AU15" s="36">
        <v>10839673</v>
      </c>
    </row>
    <row r="16" spans="1:47" ht="15">
      <c r="A16" s="37" t="s">
        <v>157</v>
      </c>
      <c r="B16" s="36">
        <v>70927</v>
      </c>
      <c r="C16" s="36">
        <v>201012</v>
      </c>
      <c r="D16" s="36">
        <v>0</v>
      </c>
      <c r="E16" s="36">
        <v>0</v>
      </c>
      <c r="F16" s="36">
        <v>0</v>
      </c>
      <c r="G16" s="36">
        <v>0</v>
      </c>
      <c r="H16" s="36">
        <v>38380</v>
      </c>
      <c r="I16" s="36">
        <v>27597</v>
      </c>
      <c r="J16" s="36">
        <v>0</v>
      </c>
      <c r="K16" s="36">
        <v>0</v>
      </c>
      <c r="L16" s="36">
        <v>0</v>
      </c>
      <c r="M16" s="36">
        <v>27597</v>
      </c>
      <c r="N16" s="36">
        <v>406763</v>
      </c>
      <c r="O16" s="36">
        <v>168285</v>
      </c>
      <c r="P16" s="36">
        <v>782892</v>
      </c>
      <c r="Q16" s="36">
        <v>137529</v>
      </c>
      <c r="R16" s="36">
        <v>305</v>
      </c>
      <c r="S16" s="36">
        <v>16504</v>
      </c>
      <c r="T16" s="36">
        <v>0</v>
      </c>
      <c r="U16" s="36">
        <v>73361</v>
      </c>
      <c r="V16" s="36">
        <v>1585639</v>
      </c>
      <c r="W16" s="36">
        <v>0</v>
      </c>
      <c r="X16" s="36">
        <v>1651616</v>
      </c>
      <c r="Y16" s="36">
        <v>0</v>
      </c>
      <c r="Z16" s="36">
        <v>132</v>
      </c>
      <c r="AA16" s="36">
        <v>0</v>
      </c>
      <c r="AB16" s="36">
        <v>0</v>
      </c>
      <c r="AC16" s="36">
        <v>132</v>
      </c>
      <c r="AD16" s="36">
        <v>418</v>
      </c>
      <c r="AE16" s="36">
        <v>0</v>
      </c>
      <c r="AF16" s="36">
        <v>418</v>
      </c>
      <c r="AG16" s="36">
        <v>0</v>
      </c>
      <c r="AH16" s="36">
        <v>41038</v>
      </c>
      <c r="AI16" s="36">
        <v>0</v>
      </c>
      <c r="AJ16" s="36">
        <v>9304</v>
      </c>
      <c r="AK16" s="36">
        <v>50892</v>
      </c>
      <c r="AL16" s="36">
        <v>0</v>
      </c>
      <c r="AM16" s="36">
        <v>0</v>
      </c>
      <c r="AN16" s="36">
        <v>0</v>
      </c>
      <c r="AO16" s="36">
        <v>16182</v>
      </c>
      <c r="AP16" s="36">
        <v>0</v>
      </c>
      <c r="AQ16" s="36">
        <v>16182</v>
      </c>
      <c r="AR16" s="36">
        <v>14726</v>
      </c>
      <c r="AS16" s="36">
        <v>15416</v>
      </c>
      <c r="AT16" s="36">
        <v>30142</v>
      </c>
      <c r="AU16" s="36">
        <v>1748832</v>
      </c>
    </row>
    <row r="17" spans="1:47" ht="15">
      <c r="A17" s="37" t="s">
        <v>158</v>
      </c>
      <c r="B17" s="36">
        <v>70933</v>
      </c>
      <c r="C17" s="36">
        <v>201012</v>
      </c>
      <c r="D17" s="36">
        <v>0</v>
      </c>
      <c r="E17" s="36">
        <v>0</v>
      </c>
      <c r="F17" s="36">
        <v>0</v>
      </c>
      <c r="G17" s="36">
        <v>0</v>
      </c>
      <c r="H17" s="36">
        <v>399078</v>
      </c>
      <c r="I17" s="36">
        <v>147511</v>
      </c>
      <c r="J17" s="36">
        <v>0</v>
      </c>
      <c r="K17" s="36">
        <v>0</v>
      </c>
      <c r="L17" s="36">
        <v>0</v>
      </c>
      <c r="M17" s="36">
        <v>147511</v>
      </c>
      <c r="N17" s="36">
        <v>2841963</v>
      </c>
      <c r="O17" s="36">
        <v>993749</v>
      </c>
      <c r="P17" s="36">
        <v>4524349</v>
      </c>
      <c r="Q17" s="36">
        <v>955145</v>
      </c>
      <c r="R17" s="36">
        <v>561</v>
      </c>
      <c r="S17" s="36">
        <v>104411</v>
      </c>
      <c r="T17" s="36">
        <v>0</v>
      </c>
      <c r="U17" s="36">
        <v>507376</v>
      </c>
      <c r="V17" s="36">
        <v>9927554</v>
      </c>
      <c r="W17" s="36">
        <v>0</v>
      </c>
      <c r="X17" s="36">
        <v>10474143</v>
      </c>
      <c r="Y17" s="36">
        <v>362</v>
      </c>
      <c r="Z17" s="36">
        <v>124</v>
      </c>
      <c r="AA17" s="36">
        <v>0</v>
      </c>
      <c r="AB17" s="36">
        <v>0</v>
      </c>
      <c r="AC17" s="36">
        <v>124</v>
      </c>
      <c r="AD17" s="36">
        <v>1760</v>
      </c>
      <c r="AE17" s="36">
        <v>0</v>
      </c>
      <c r="AF17" s="36">
        <v>1760</v>
      </c>
      <c r="AG17" s="36">
        <v>0</v>
      </c>
      <c r="AH17" s="36">
        <v>264053</v>
      </c>
      <c r="AI17" s="36">
        <v>0</v>
      </c>
      <c r="AJ17" s="36">
        <v>44338</v>
      </c>
      <c r="AK17" s="36">
        <v>310275</v>
      </c>
      <c r="AL17" s="36">
        <v>0</v>
      </c>
      <c r="AM17" s="36">
        <v>0</v>
      </c>
      <c r="AN17" s="36">
        <v>0</v>
      </c>
      <c r="AO17" s="36">
        <v>107163</v>
      </c>
      <c r="AP17" s="36">
        <v>0</v>
      </c>
      <c r="AQ17" s="36">
        <v>107163</v>
      </c>
      <c r="AR17" s="36">
        <v>89263</v>
      </c>
      <c r="AS17" s="36">
        <v>122971</v>
      </c>
      <c r="AT17" s="36">
        <v>212234</v>
      </c>
      <c r="AU17" s="36">
        <v>11104177</v>
      </c>
    </row>
    <row r="18" spans="1:47" ht="15">
      <c r="A18" s="37" t="s">
        <v>159</v>
      </c>
      <c r="B18" s="36">
        <v>70934</v>
      </c>
      <c r="C18" s="36">
        <v>201012</v>
      </c>
      <c r="D18" s="36">
        <v>0</v>
      </c>
      <c r="E18" s="36">
        <v>0</v>
      </c>
      <c r="F18" s="36">
        <v>0</v>
      </c>
      <c r="G18" s="36">
        <v>0</v>
      </c>
      <c r="H18" s="36">
        <v>405850</v>
      </c>
      <c r="I18" s="36">
        <v>153069</v>
      </c>
      <c r="J18" s="36">
        <v>0</v>
      </c>
      <c r="K18" s="36">
        <v>0</v>
      </c>
      <c r="L18" s="36">
        <v>0</v>
      </c>
      <c r="M18" s="36">
        <v>153069</v>
      </c>
      <c r="N18" s="36">
        <v>2758979</v>
      </c>
      <c r="O18" s="36">
        <v>994991</v>
      </c>
      <c r="P18" s="36">
        <v>4498744</v>
      </c>
      <c r="Q18" s="36">
        <v>897805</v>
      </c>
      <c r="R18" s="36">
        <v>294</v>
      </c>
      <c r="S18" s="36">
        <v>99818</v>
      </c>
      <c r="T18" s="36">
        <v>0</v>
      </c>
      <c r="U18" s="36">
        <v>509302</v>
      </c>
      <c r="V18" s="36">
        <v>9759933</v>
      </c>
      <c r="W18" s="36">
        <v>0</v>
      </c>
      <c r="X18" s="36">
        <v>10318852</v>
      </c>
      <c r="Y18" s="36">
        <v>158</v>
      </c>
      <c r="Z18" s="36">
        <v>118</v>
      </c>
      <c r="AA18" s="36">
        <v>0</v>
      </c>
      <c r="AB18" s="36">
        <v>0</v>
      </c>
      <c r="AC18" s="36">
        <v>118</v>
      </c>
      <c r="AD18" s="36">
        <v>2190</v>
      </c>
      <c r="AE18" s="36">
        <v>0</v>
      </c>
      <c r="AF18" s="36">
        <v>2190</v>
      </c>
      <c r="AG18" s="36">
        <v>0</v>
      </c>
      <c r="AH18" s="36">
        <v>268437</v>
      </c>
      <c r="AI18" s="36">
        <v>0</v>
      </c>
      <c r="AJ18" s="36">
        <v>52105</v>
      </c>
      <c r="AK18" s="36">
        <v>322850</v>
      </c>
      <c r="AL18" s="36">
        <v>0</v>
      </c>
      <c r="AM18" s="36">
        <v>0</v>
      </c>
      <c r="AN18" s="36">
        <v>0</v>
      </c>
      <c r="AO18" s="36">
        <v>107338</v>
      </c>
      <c r="AP18" s="36">
        <v>0</v>
      </c>
      <c r="AQ18" s="36">
        <v>107338</v>
      </c>
      <c r="AR18" s="36">
        <v>89659</v>
      </c>
      <c r="AS18" s="36">
        <v>121725</v>
      </c>
      <c r="AT18" s="36">
        <v>211384</v>
      </c>
      <c r="AU18" s="36">
        <v>10960582</v>
      </c>
    </row>
    <row r="19" spans="1:47" ht="15">
      <c r="A19" s="37" t="s">
        <v>160</v>
      </c>
      <c r="B19" s="36">
        <v>70941</v>
      </c>
      <c r="C19" s="36">
        <v>201012</v>
      </c>
      <c r="D19" s="36">
        <v>0</v>
      </c>
      <c r="E19" s="36">
        <v>7</v>
      </c>
      <c r="F19" s="36">
        <v>0</v>
      </c>
      <c r="G19" s="36">
        <v>7</v>
      </c>
      <c r="H19" s="36">
        <v>168459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294837</v>
      </c>
      <c r="O19" s="36">
        <v>582228</v>
      </c>
      <c r="P19" s="36">
        <v>616953</v>
      </c>
      <c r="Q19" s="36">
        <v>0</v>
      </c>
      <c r="R19" s="36">
        <v>276</v>
      </c>
      <c r="S19" s="36">
        <v>200</v>
      </c>
      <c r="T19" s="36">
        <v>0</v>
      </c>
      <c r="U19" s="36">
        <v>66461</v>
      </c>
      <c r="V19" s="36">
        <v>1560955</v>
      </c>
      <c r="W19" s="36">
        <v>0</v>
      </c>
      <c r="X19" s="36">
        <v>1729414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14977</v>
      </c>
      <c r="AJ19" s="36">
        <v>460</v>
      </c>
      <c r="AK19" s="36">
        <v>15437</v>
      </c>
      <c r="AL19" s="36">
        <v>0</v>
      </c>
      <c r="AM19" s="36">
        <v>0</v>
      </c>
      <c r="AN19" s="36">
        <v>2866</v>
      </c>
      <c r="AO19" s="36">
        <v>0</v>
      </c>
      <c r="AP19" s="36">
        <v>0</v>
      </c>
      <c r="AQ19" s="36">
        <v>2866</v>
      </c>
      <c r="AR19" s="36">
        <v>13684</v>
      </c>
      <c r="AS19" s="36">
        <v>5343</v>
      </c>
      <c r="AT19" s="36">
        <v>19027</v>
      </c>
      <c r="AU19" s="36">
        <v>1766751</v>
      </c>
    </row>
    <row r="20" spans="1:47" ht="15">
      <c r="A20" s="37" t="s">
        <v>165</v>
      </c>
      <c r="B20" s="36">
        <v>71036</v>
      </c>
      <c r="C20" s="36">
        <v>201012</v>
      </c>
      <c r="D20" s="36">
        <v>0</v>
      </c>
      <c r="E20" s="36">
        <v>1</v>
      </c>
      <c r="F20" s="36">
        <v>0</v>
      </c>
      <c r="G20" s="36">
        <v>1</v>
      </c>
      <c r="H20" s="36">
        <v>20329</v>
      </c>
      <c r="I20" s="36">
        <v>0</v>
      </c>
      <c r="J20" s="36">
        <v>0</v>
      </c>
      <c r="K20" s="36">
        <v>586</v>
      </c>
      <c r="L20" s="36">
        <v>0</v>
      </c>
      <c r="M20" s="36">
        <v>586</v>
      </c>
      <c r="N20" s="36">
        <v>117007</v>
      </c>
      <c r="O20" s="36">
        <v>194972</v>
      </c>
      <c r="P20" s="36">
        <v>301749</v>
      </c>
      <c r="Q20" s="36">
        <v>0</v>
      </c>
      <c r="R20" s="36">
        <v>0</v>
      </c>
      <c r="S20" s="36">
        <v>50</v>
      </c>
      <c r="T20" s="36">
        <v>0</v>
      </c>
      <c r="U20" s="36">
        <v>21106</v>
      </c>
      <c r="V20" s="36">
        <v>634884</v>
      </c>
      <c r="W20" s="36">
        <v>0</v>
      </c>
      <c r="X20" s="36">
        <v>655799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20835</v>
      </c>
      <c r="AJ20" s="36">
        <v>37</v>
      </c>
      <c r="AK20" s="36">
        <v>20872</v>
      </c>
      <c r="AL20" s="36">
        <v>0</v>
      </c>
      <c r="AM20" s="36">
        <v>0</v>
      </c>
      <c r="AN20" s="36">
        <v>972</v>
      </c>
      <c r="AO20" s="36">
        <v>0</v>
      </c>
      <c r="AP20" s="36">
        <v>0</v>
      </c>
      <c r="AQ20" s="36">
        <v>972</v>
      </c>
      <c r="AR20" s="36">
        <v>5639</v>
      </c>
      <c r="AS20" s="36">
        <v>2201</v>
      </c>
      <c r="AT20" s="36">
        <v>7840</v>
      </c>
      <c r="AU20" s="36">
        <v>685484</v>
      </c>
    </row>
    <row r="21" spans="1:47" ht="15">
      <c r="A21" s="37" t="s">
        <v>161</v>
      </c>
      <c r="B21" s="36">
        <v>71044</v>
      </c>
      <c r="C21" s="36">
        <v>201012</v>
      </c>
      <c r="D21" s="36">
        <v>0</v>
      </c>
      <c r="E21" s="36">
        <v>0</v>
      </c>
      <c r="F21" s="36">
        <v>0</v>
      </c>
      <c r="G21" s="36">
        <v>0</v>
      </c>
      <c r="H21" s="36">
        <v>385415</v>
      </c>
      <c r="I21" s="36">
        <v>233475</v>
      </c>
      <c r="J21" s="36">
        <v>0</v>
      </c>
      <c r="K21" s="36">
        <v>153775</v>
      </c>
      <c r="L21" s="36">
        <v>13585</v>
      </c>
      <c r="M21" s="36">
        <v>400835</v>
      </c>
      <c r="N21" s="36">
        <v>5258898</v>
      </c>
      <c r="O21" s="36">
        <v>2648972</v>
      </c>
      <c r="P21" s="36">
        <v>11155186</v>
      </c>
      <c r="Q21" s="36">
        <v>1779022</v>
      </c>
      <c r="R21" s="36">
        <v>374</v>
      </c>
      <c r="S21" s="36">
        <v>210348</v>
      </c>
      <c r="T21" s="36">
        <v>0</v>
      </c>
      <c r="U21" s="36">
        <v>1344491</v>
      </c>
      <c r="V21" s="36">
        <v>22397291</v>
      </c>
      <c r="W21" s="36">
        <v>0</v>
      </c>
      <c r="X21" s="36">
        <v>23183541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10327</v>
      </c>
      <c r="AE21" s="36">
        <v>0</v>
      </c>
      <c r="AF21" s="36">
        <v>10327</v>
      </c>
      <c r="AG21" s="36">
        <v>0</v>
      </c>
      <c r="AH21" s="36">
        <v>308152</v>
      </c>
      <c r="AI21" s="36">
        <v>153976</v>
      </c>
      <c r="AJ21" s="36">
        <v>57100</v>
      </c>
      <c r="AK21" s="36">
        <v>529555</v>
      </c>
      <c r="AL21" s="36">
        <v>0</v>
      </c>
      <c r="AM21" s="36">
        <v>0</v>
      </c>
      <c r="AN21" s="36">
        <v>0</v>
      </c>
      <c r="AO21" s="36">
        <v>262325</v>
      </c>
      <c r="AP21" s="36">
        <v>0</v>
      </c>
      <c r="AQ21" s="36">
        <v>262325</v>
      </c>
      <c r="AR21" s="36">
        <v>215401</v>
      </c>
      <c r="AS21" s="36">
        <v>318986</v>
      </c>
      <c r="AT21" s="36">
        <v>534387</v>
      </c>
      <c r="AU21" s="36">
        <v>24509808</v>
      </c>
    </row>
    <row r="22" spans="1:47" ht="15">
      <c r="A22" s="37" t="s">
        <v>162</v>
      </c>
      <c r="B22" s="36">
        <v>71046</v>
      </c>
      <c r="C22" s="36">
        <v>201012</v>
      </c>
      <c r="D22" s="36">
        <v>0</v>
      </c>
      <c r="E22" s="36">
        <v>1458</v>
      </c>
      <c r="F22" s="36">
        <v>0</v>
      </c>
      <c r="G22" s="36">
        <v>1458</v>
      </c>
      <c r="H22" s="36">
        <v>265987</v>
      </c>
      <c r="I22" s="36">
        <v>805465</v>
      </c>
      <c r="J22" s="36">
        <v>0</v>
      </c>
      <c r="K22" s="36">
        <v>235981</v>
      </c>
      <c r="L22" s="36">
        <v>79472</v>
      </c>
      <c r="M22" s="36">
        <v>1120918</v>
      </c>
      <c r="N22" s="36">
        <v>846894</v>
      </c>
      <c r="O22" s="36">
        <v>5109890</v>
      </c>
      <c r="P22" s="36">
        <v>16282009</v>
      </c>
      <c r="Q22" s="36">
        <v>0</v>
      </c>
      <c r="R22" s="36">
        <v>0</v>
      </c>
      <c r="S22" s="36">
        <v>0</v>
      </c>
      <c r="T22" s="36">
        <v>446756</v>
      </c>
      <c r="U22" s="36">
        <v>22279</v>
      </c>
      <c r="V22" s="36">
        <v>22707828</v>
      </c>
      <c r="W22" s="36">
        <v>0</v>
      </c>
      <c r="X22" s="36">
        <v>24094733</v>
      </c>
      <c r="Y22" s="36">
        <v>12981756</v>
      </c>
      <c r="Z22" s="36">
        <v>0</v>
      </c>
      <c r="AA22" s="36">
        <v>0</v>
      </c>
      <c r="AB22" s="36">
        <v>0</v>
      </c>
      <c r="AC22" s="36">
        <v>0</v>
      </c>
      <c r="AD22" s="36">
        <v>3646</v>
      </c>
      <c r="AE22" s="36">
        <v>0</v>
      </c>
      <c r="AF22" s="36">
        <v>3646</v>
      </c>
      <c r="AG22" s="36">
        <v>0</v>
      </c>
      <c r="AH22" s="36">
        <v>1589</v>
      </c>
      <c r="AI22" s="36">
        <v>0</v>
      </c>
      <c r="AJ22" s="36">
        <v>2113</v>
      </c>
      <c r="AK22" s="36">
        <v>7348</v>
      </c>
      <c r="AL22" s="36">
        <v>0</v>
      </c>
      <c r="AM22" s="36">
        <v>0</v>
      </c>
      <c r="AN22" s="36">
        <v>0</v>
      </c>
      <c r="AO22" s="36">
        <v>15685</v>
      </c>
      <c r="AP22" s="36">
        <v>0</v>
      </c>
      <c r="AQ22" s="36">
        <v>15685</v>
      </c>
      <c r="AR22" s="36">
        <v>129360</v>
      </c>
      <c r="AS22" s="36">
        <v>80885</v>
      </c>
      <c r="AT22" s="36">
        <v>210245</v>
      </c>
      <c r="AU22" s="36">
        <v>37311225</v>
      </c>
    </row>
    <row r="23" spans="1:47" ht="15">
      <c r="A23" s="37" t="s">
        <v>163</v>
      </c>
      <c r="B23" s="36">
        <v>71071</v>
      </c>
      <c r="C23" s="36">
        <v>201012</v>
      </c>
      <c r="D23" s="36">
        <v>8788</v>
      </c>
      <c r="E23" s="36">
        <v>177</v>
      </c>
      <c r="F23" s="36">
        <v>56738</v>
      </c>
      <c r="G23" s="36">
        <v>56915</v>
      </c>
      <c r="H23" s="36">
        <v>968462</v>
      </c>
      <c r="I23" s="36">
        <v>23953200</v>
      </c>
      <c r="J23" s="36">
        <v>995000</v>
      </c>
      <c r="K23" s="36">
        <v>1063089</v>
      </c>
      <c r="L23" s="36">
        <v>0</v>
      </c>
      <c r="M23" s="36">
        <v>26011289</v>
      </c>
      <c r="N23" s="36">
        <v>2386397</v>
      </c>
      <c r="O23" s="36">
        <v>5568114</v>
      </c>
      <c r="P23" s="36">
        <v>19347370</v>
      </c>
      <c r="Q23" s="36">
        <v>0</v>
      </c>
      <c r="R23" s="36">
        <v>14481</v>
      </c>
      <c r="S23" s="36">
        <v>0</v>
      </c>
      <c r="T23" s="36">
        <v>0</v>
      </c>
      <c r="U23" s="36">
        <v>1099071</v>
      </c>
      <c r="V23" s="36">
        <v>28415433</v>
      </c>
      <c r="W23" s="36">
        <v>0</v>
      </c>
      <c r="X23" s="36">
        <v>55395184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8580</v>
      </c>
      <c r="AE23" s="36">
        <v>0</v>
      </c>
      <c r="AF23" s="36">
        <v>8580</v>
      </c>
      <c r="AG23" s="36">
        <v>0</v>
      </c>
      <c r="AH23" s="36">
        <v>212458</v>
      </c>
      <c r="AI23" s="36">
        <v>11646</v>
      </c>
      <c r="AJ23" s="36">
        <v>3236</v>
      </c>
      <c r="AK23" s="36">
        <v>235920</v>
      </c>
      <c r="AL23" s="36">
        <v>0</v>
      </c>
      <c r="AM23" s="36">
        <v>8482</v>
      </c>
      <c r="AN23" s="36">
        <v>0</v>
      </c>
      <c r="AO23" s="36">
        <v>673250</v>
      </c>
      <c r="AP23" s="36">
        <v>0</v>
      </c>
      <c r="AQ23" s="36">
        <v>681732</v>
      </c>
      <c r="AR23" s="36">
        <v>91579</v>
      </c>
      <c r="AS23" s="36">
        <v>71422</v>
      </c>
      <c r="AT23" s="36">
        <v>163001</v>
      </c>
      <c r="AU23" s="36">
        <v>56541540</v>
      </c>
    </row>
    <row r="24" spans="1:47" ht="15">
      <c r="A24" s="37" t="s">
        <v>164</v>
      </c>
      <c r="B24" s="36">
        <v>71084</v>
      </c>
      <c r="C24" s="36">
        <v>201012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7422</v>
      </c>
      <c r="O24" s="36">
        <v>942084</v>
      </c>
      <c r="P24" s="36">
        <v>0</v>
      </c>
      <c r="Q24" s="36">
        <v>0</v>
      </c>
      <c r="R24" s="36">
        <v>0</v>
      </c>
      <c r="S24" s="36">
        <v>0</v>
      </c>
      <c r="T24" s="36">
        <v>40250</v>
      </c>
      <c r="U24" s="36">
        <v>0</v>
      </c>
      <c r="V24" s="36">
        <v>989756</v>
      </c>
      <c r="W24" s="36">
        <v>0</v>
      </c>
      <c r="X24" s="36">
        <v>989756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4781</v>
      </c>
      <c r="AE24" s="36">
        <v>0</v>
      </c>
      <c r="AF24" s="36">
        <v>4781</v>
      </c>
      <c r="AG24" s="36">
        <v>0</v>
      </c>
      <c r="AH24" s="36">
        <v>0</v>
      </c>
      <c r="AI24" s="36">
        <v>0</v>
      </c>
      <c r="AJ24" s="36">
        <v>3</v>
      </c>
      <c r="AK24" s="36">
        <v>4784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1545</v>
      </c>
      <c r="AT24" s="36">
        <v>1545</v>
      </c>
      <c r="AU24" s="36">
        <v>996085</v>
      </c>
    </row>
    <row r="25" spans="1:47" ht="15">
      <c r="A25" s="37" t="s">
        <v>52</v>
      </c>
      <c r="B25" s="36">
        <v>71097</v>
      </c>
      <c r="C25" s="36">
        <v>201012</v>
      </c>
      <c r="D25" s="36">
        <v>0</v>
      </c>
      <c r="E25" s="36">
        <v>0</v>
      </c>
      <c r="F25" s="36">
        <v>0</v>
      </c>
      <c r="G25" s="36">
        <v>0</v>
      </c>
      <c r="H25" s="36">
        <v>13248</v>
      </c>
      <c r="I25" s="36">
        <v>0</v>
      </c>
      <c r="J25" s="36">
        <v>23227</v>
      </c>
      <c r="K25" s="36">
        <v>0</v>
      </c>
      <c r="L25" s="36">
        <v>0</v>
      </c>
      <c r="M25" s="36">
        <v>23227</v>
      </c>
      <c r="N25" s="36">
        <v>6437</v>
      </c>
      <c r="O25" s="36">
        <v>624546</v>
      </c>
      <c r="P25" s="36">
        <v>519564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1150547</v>
      </c>
      <c r="W25" s="36">
        <v>0</v>
      </c>
      <c r="X25" s="36">
        <v>1187022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15194</v>
      </c>
      <c r="AP25" s="36">
        <v>0</v>
      </c>
      <c r="AQ25" s="36">
        <v>15194</v>
      </c>
      <c r="AR25" s="36">
        <v>8133</v>
      </c>
      <c r="AS25" s="36">
        <v>54</v>
      </c>
      <c r="AT25" s="36">
        <v>8187</v>
      </c>
      <c r="AU25" s="36">
        <v>1210403</v>
      </c>
    </row>
    <row r="26" spans="2:47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2:47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2:47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2:47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2:47" ht="15">
      <c r="B30" s="34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</row>
    <row r="31" spans="2:47" ht="15">
      <c r="B31" s="34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</row>
    <row r="32" spans="2:47" ht="15"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</row>
    <row r="33" spans="2:47" ht="15">
      <c r="B33" s="34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</row>
    <row r="34" spans="2:47" ht="15">
      <c r="B34" s="34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</row>
    <row r="35" spans="2:47" ht="15">
      <c r="B35" s="34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</row>
    <row r="36" spans="2:47" ht="15">
      <c r="B36" s="34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</row>
    <row r="37" spans="2:47" ht="15">
      <c r="B37" s="34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</row>
    <row r="38" spans="2:47" ht="15">
      <c r="B38" s="34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</row>
    <row r="39" spans="2:47" ht="15"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</row>
    <row r="40" spans="2:47" ht="15">
      <c r="B40" s="34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</row>
    <row r="41" spans="2:47" ht="15">
      <c r="B41" s="34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2:47" ht="15">
      <c r="B42" s="34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2:47" ht="15">
      <c r="B43" s="34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</row>
    <row r="44" spans="2:47" ht="15">
      <c r="B44" s="34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</row>
    <row r="45" spans="2:47" ht="15">
      <c r="B45" s="34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</row>
    <row r="46" spans="2:47" ht="15">
      <c r="B46" s="34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2:47" ht="15">
      <c r="B47" s="34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</row>
    <row r="48" spans="2:47" ht="15">
      <c r="B48" s="34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</row>
    <row r="49" spans="2:47" ht="15">
      <c r="B49" s="34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</row>
    <row r="50" spans="2:47" ht="15">
      <c r="B50" s="34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</row>
    <row r="51" spans="2:47" ht="15">
      <c r="B51" s="3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</row>
    <row r="52" spans="1:47" ht="15">
      <c r="A52" s="33"/>
      <c r="B52" s="34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</row>
    <row r="53" spans="1:47" ht="15">
      <c r="A53" s="33"/>
      <c r="B53" s="34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5.1.2: Aktiver for tværgående pensionskasser</dc:title>
  <dc:subject/>
  <dc:creator>Finanstilsynet</dc:creator>
  <cp:keywords/>
  <dc:description/>
  <cp:lastModifiedBy>Christian Overgård</cp:lastModifiedBy>
  <cp:lastPrinted>2011-06-16T10:04:26Z</cp:lastPrinted>
  <dcterms:created xsi:type="dcterms:W3CDTF">2008-07-24T09:14:30Z</dcterms:created>
  <dcterms:modified xsi:type="dcterms:W3CDTF">2011-06-16T10:04:30Z</dcterms:modified>
  <cp:category/>
  <cp:version/>
  <cp:contentType/>
  <cp:contentStatus/>
</cp:coreProperties>
</file>