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705" windowWidth="6495" windowHeight="11685" tabRatio="813" activeTab="0"/>
  </bookViews>
  <sheets>
    <sheet name="Resultatoplysninger" sheetId="1" r:id="rId1"/>
    <sheet name="Rådata 201012" sheetId="2" r:id="rId2"/>
  </sheets>
  <definedNames>
    <definedName name="listetpk">'Rådata 201012'!$A$2:$A$25</definedName>
    <definedName name="_xlnm.Print_Area" localSheetId="0">'Resultatoplysninger'!$A$1:$E$48</definedName>
  </definedNames>
  <calcPr fullCalcOnLoad="1"/>
</workbook>
</file>

<file path=xl/sharedStrings.xml><?xml version="1.0" encoding="utf-8"?>
<sst xmlns="http://schemas.openxmlformats.org/spreadsheetml/2006/main" count="201" uniqueCount="159">
  <si>
    <t>REGNR</t>
  </si>
  <si>
    <t>REGNPER</t>
  </si>
  <si>
    <t>LT0101</t>
  </si>
  <si>
    <t>LT0102</t>
  </si>
  <si>
    <t>LT0103</t>
  </si>
  <si>
    <t>LT0104</t>
  </si>
  <si>
    <t>LT0105</t>
  </si>
  <si>
    <t>LT0106</t>
  </si>
  <si>
    <t>LT0107</t>
  </si>
  <si>
    <t>LT0108</t>
  </si>
  <si>
    <t>LT0109</t>
  </si>
  <si>
    <t>LT0110</t>
  </si>
  <si>
    <t>LT0111</t>
  </si>
  <si>
    <t>LT0112</t>
  </si>
  <si>
    <t>LT0113</t>
  </si>
  <si>
    <t>LT0114</t>
  </si>
  <si>
    <t>LT0115</t>
  </si>
  <si>
    <t>LT0116</t>
  </si>
  <si>
    <t>LT0117</t>
  </si>
  <si>
    <t>LT0118</t>
  </si>
  <si>
    <t>LT0119</t>
  </si>
  <si>
    <t>LT0120</t>
  </si>
  <si>
    <t>LT0121</t>
  </si>
  <si>
    <t>LT0122</t>
  </si>
  <si>
    <t>LT0123</t>
  </si>
  <si>
    <t>LT0124</t>
  </si>
  <si>
    <t>LT0125</t>
  </si>
  <si>
    <t>LT0126</t>
  </si>
  <si>
    <t>LT0127</t>
  </si>
  <si>
    <t>LT0128</t>
  </si>
  <si>
    <t>LT0129</t>
  </si>
  <si>
    <t>LT0130</t>
  </si>
  <si>
    <t>LT0131</t>
  </si>
  <si>
    <t>LT0132</t>
  </si>
  <si>
    <t>LT0133</t>
  </si>
  <si>
    <t>LT0134</t>
  </si>
  <si>
    <t>LT0135</t>
  </si>
  <si>
    <t>LT0136</t>
  </si>
  <si>
    <t>LT0137</t>
  </si>
  <si>
    <t>LT0138</t>
  </si>
  <si>
    <t>LT0139</t>
  </si>
  <si>
    <t>LT0140</t>
  </si>
  <si>
    <t>LT0141</t>
  </si>
  <si>
    <t>Vælg selskab</t>
  </si>
  <si>
    <t>Regnr</t>
  </si>
  <si>
    <t>Regnper</t>
  </si>
  <si>
    <t>Post</t>
  </si>
  <si>
    <t>kode</t>
  </si>
  <si>
    <t>1.000 kr.</t>
  </si>
  <si>
    <t>Resultatoplysninger for Tværgående pensionskasser</t>
  </si>
  <si>
    <t>Arbejdstagernes Pensionskasse</t>
  </si>
  <si>
    <t>Navn</t>
  </si>
  <si>
    <t xml:space="preserve">1.  </t>
  </si>
  <si>
    <t xml:space="preserve">2.  </t>
  </si>
  <si>
    <t xml:space="preserve">3.  </t>
  </si>
  <si>
    <t xml:space="preserve">4.  </t>
  </si>
  <si>
    <t xml:space="preserve">5. </t>
  </si>
  <si>
    <t xml:space="preserve">6. </t>
  </si>
  <si>
    <t xml:space="preserve">7.  </t>
  </si>
  <si>
    <t xml:space="preserve">8. 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</si>
  <si>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</si>
  <si>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</si>
  <si>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</si>
  <si>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</si>
  <si>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</si>
  <si>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</si>
  <si>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</si>
  <si>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</si>
  <si>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</si>
  <si>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</si>
  <si>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</si>
  <si>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</si>
  <si>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>21.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</si>
  <si>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</si>
  <si>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</si>
  <si>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</si>
  <si>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</si>
  <si>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</si>
  <si>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</si>
  <si>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>28.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</si>
  <si>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</si>
  <si>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</si>
  <si>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</si>
  <si>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</si>
  <si>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</si>
  <si>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</si>
  <si>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</si>
  <si>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</si>
  <si>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</si>
  <si>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</si>
  <si>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</si>
  <si>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</si>
  <si>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</si>
  <si>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>Bruttopræmier/medlemsbidrag</t>
  </si>
  <si>
    <t>Afgivne forsikringspræmier</t>
  </si>
  <si>
    <t>Præmier/medlemsbidrag f.e.r. (1 + 2)</t>
  </si>
  <si>
    <t>Indtægter fra tilknyttede virksomheder</t>
  </si>
  <si>
    <t>Indtægter fra associerede virksomheder</t>
  </si>
  <si>
    <t>Indtægter af investeringsejendomme</t>
  </si>
  <si>
    <t>Renteindtægter og udbytter mv.</t>
  </si>
  <si>
    <t>Kursreguleringer</t>
  </si>
  <si>
    <t>Renteudgifter</t>
  </si>
  <si>
    <t>Administrationsomkostninger i forbindelse med investeringsvirksomhed</t>
  </si>
  <si>
    <t>Pensionsafkastskat</t>
  </si>
  <si>
    <t>I alt investeringsafkast efter pensionsafkastskat (11 + 12)</t>
  </si>
  <si>
    <t>Udbetalte ydelser</t>
  </si>
  <si>
    <t>Modtaget genforsikringsdækning</t>
  </si>
  <si>
    <t>Ændring i erstatningshensættelser</t>
  </si>
  <si>
    <t>Ændring i genforsikringsandel af erstatningshensættelser</t>
  </si>
  <si>
    <t>I alt forsikrings-/pensionsydelser f.e.r. (14 + 15 + 16 + 17)</t>
  </si>
  <si>
    <t>Ændring i livsforsikrings-/pensionshensættelser</t>
  </si>
  <si>
    <t>Ændring i genforsikringsandel af livsforsikrings-/pensionshensættelser</t>
  </si>
  <si>
    <t>I alt ændring i livsforsikrings-/pensionshensættelser f.e.r. (19 + 20)</t>
  </si>
  <si>
    <t>Årets tilskrevne bonus</t>
  </si>
  <si>
    <t>Ændring i kollektivt bonuspotentiale</t>
  </si>
  <si>
    <t>Ændring i særlige bonushensættelser</t>
  </si>
  <si>
    <t>I alt bonus (22 + 23 + 24)</t>
  </si>
  <si>
    <t>Ændring i hensættelser for unit-linked kontrakter</t>
  </si>
  <si>
    <t>Erhvervelsesomkostninger</t>
  </si>
  <si>
    <t>Administrationsomkostninger</t>
  </si>
  <si>
    <t>Refusion fra tilknyttede virksomheder</t>
  </si>
  <si>
    <t>Provisioner og gevinstandele fra genforsikringsvirksomheder</t>
  </si>
  <si>
    <t>I alt forsikrings-/pensionsmæssige driftsomkostninger f.e.r. (27 + 28 + 29 + 30)</t>
  </si>
  <si>
    <t>Overført investeringsafkast</t>
  </si>
  <si>
    <t>Forsikrings-/pensionsteknisk resultat (3 + 13 + 18 + 21 + 25 + 26 + 31 + 32)</t>
  </si>
  <si>
    <t>Forsikringsteknisk resultat af syge- og ulykkesforsikring</t>
  </si>
  <si>
    <t>Egenkapitalens investeringsafkast</t>
  </si>
  <si>
    <t>Andre indtægter</t>
  </si>
  <si>
    <t>Andre omkostninger</t>
  </si>
  <si>
    <t>Resultat af ophørte aktiviteter</t>
  </si>
  <si>
    <t>Resultat før skat (33 + 34 + 35 + 36 + 37 + 38)</t>
  </si>
  <si>
    <t>Skat/pensionsafkastskat for egenkapitalen</t>
  </si>
  <si>
    <t>Årets resultat (39 + 40)</t>
  </si>
  <si>
    <t>Information</t>
  </si>
  <si>
    <t>BANKPENSION Pensionskasse for finansansatte</t>
  </si>
  <si>
    <t>Danske civil- og akademiingeniørers Pensionskasse</t>
  </si>
  <si>
    <t>Pensionskassen for Ergoterapeuter og Fysioterapeuter</t>
  </si>
  <si>
    <t>Arkitekternes Pensionskasse</t>
  </si>
  <si>
    <t>Pensionskassen for teknikum- og diplomingeniører</t>
  </si>
  <si>
    <t>Pensionskassen for Jordbrugsakademikere og Dyrlæger</t>
  </si>
  <si>
    <t>Juristernes og Økonomernes Pensionskasse</t>
  </si>
  <si>
    <t>MP Pension, Pensionskassen for magistre og psykologer</t>
  </si>
  <si>
    <t>Finanssektorens Pensionskasse</t>
  </si>
  <si>
    <t>Pensionskassen for Sygeplejersker</t>
  </si>
  <si>
    <t>Pensionskassen for Kost- og Ernæringsfaglige</t>
  </si>
  <si>
    <t>Pensionskassen for Farmakonomer</t>
  </si>
  <si>
    <t>Pensionsk. for sygehjælpere, beskæftigelsesvejledere, plejere og plejehjemsass.</t>
  </si>
  <si>
    <t>Pensionskassen for Bioanalytikere</t>
  </si>
  <si>
    <t>Pensionskassen for Jordemødre</t>
  </si>
  <si>
    <t>Pensionskassen for Kontorpersonale</t>
  </si>
  <si>
    <t>Pensionskassen for Lægesekretærer</t>
  </si>
  <si>
    <t>Pensionskassen for portører</t>
  </si>
  <si>
    <t>Pensionskassen for Socialrådgivere og Socialpædagoger</t>
  </si>
  <si>
    <t>Pensionskassen for Børne- og Ungdomspædagoger</t>
  </si>
  <si>
    <t>Lægernes Pensionskasse</t>
  </si>
  <si>
    <t>Pensionskassen for Apotekere og Farmaceuter</t>
  </si>
  <si>
    <t>Pensionskassen for trafikfunktionærer og amtsvejmænd m.fl.</t>
  </si>
  <si>
    <t>I alt investeringsafkast (4 + 5 + 6 + 7 + 8 + 9 + 10)</t>
  </si>
  <si>
    <t>Tabel 5.1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</si>
</sst>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[$-406]d\.\ mmmm\ 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name val="Constantia"/>
      <family val="1"/>
    </font>
    <font>
      <b/>
      <sz val="11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>
        <color indexed="63"/>
      </left>
      <right style="thin">
        <color theme="0"/>
      </right>
      <top>
        <color indexed="63"/>
      </top>
      <bottom style="thin">
        <color rgb="FF7D7D7D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" fillId="22" borderId="0" applyNumberFormat="0" applyBorder="0">
      <alignment/>
      <protection/>
    </xf>
    <xf numFmtId="172" fontId="4" fillId="23" borderId="3">
      <alignment/>
      <protection locked="0"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9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40" fillId="28" borderId="5" applyNumberFormat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41" fillId="35" borderId="0" applyNumberFormat="0" applyBorder="0" applyAlignment="0" applyProtection="0"/>
    <xf numFmtId="0" fontId="33" fillId="0" borderId="0">
      <alignment/>
      <protection/>
    </xf>
    <xf numFmtId="0" fontId="42" fillId="21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0" fillId="38" borderId="0" xfId="39" applyFont="1" applyFill="1" applyBorder="1" applyAlignment="1">
      <alignment vertical="center"/>
      <protection/>
    </xf>
    <xf numFmtId="0" fontId="1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1" fillId="39" borderId="0" xfId="45" applyFont="1" applyFill="1" applyBorder="1" applyAlignment="1">
      <alignment vertical="top"/>
      <protection/>
    </xf>
    <xf numFmtId="3" fontId="0" fillId="38" borderId="12" xfId="0" applyNumberFormat="1" applyFill="1" applyBorder="1" applyAlignment="1">
      <alignment horizontal="left" vertical="center"/>
    </xf>
    <xf numFmtId="1" fontId="0" fillId="38" borderId="12" xfId="0" applyNumberFormat="1" applyFill="1" applyBorder="1" applyAlignment="1">
      <alignment horizontal="right" vertical="center"/>
    </xf>
    <xf numFmtId="0" fontId="2" fillId="38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3" fontId="0" fillId="38" borderId="12" xfId="0" applyNumberFormat="1" applyFill="1" applyBorder="1" applyAlignment="1">
      <alignment horizontal="right" vertical="center"/>
    </xf>
    <xf numFmtId="3" fontId="0" fillId="38" borderId="12" xfId="0" applyNumberFormat="1" applyFont="1" applyFill="1" applyBorder="1" applyAlignment="1">
      <alignment horizontal="left"/>
    </xf>
    <xf numFmtId="3" fontId="0" fillId="40" borderId="12" xfId="0" applyNumberFormat="1" applyFill="1" applyBorder="1" applyAlignment="1">
      <alignment horizontal="right"/>
    </xf>
    <xf numFmtId="3" fontId="0" fillId="38" borderId="12" xfId="0" applyNumberFormat="1" applyFont="1" applyFill="1" applyBorder="1" applyAlignment="1">
      <alignment horizontal="left" vertical="top"/>
    </xf>
    <xf numFmtId="3" fontId="0" fillId="38" borderId="12" xfId="0" applyNumberFormat="1" applyFont="1" applyFill="1" applyBorder="1" applyAlignment="1">
      <alignment horizontal="left" vertical="center"/>
    </xf>
    <xf numFmtId="0" fontId="0" fillId="38" borderId="0" xfId="0" applyFill="1" applyBorder="1" applyAlignment="1">
      <alignment/>
    </xf>
    <xf numFmtId="0" fontId="3" fillId="38" borderId="0" xfId="39" applyFill="1" applyBorder="1" applyAlignment="1">
      <alignment/>
      <protection/>
    </xf>
    <xf numFmtId="0" fontId="4" fillId="38" borderId="0" xfId="45" applyFill="1" applyBorder="1" applyAlignment="1">
      <alignment vertical="top"/>
      <protection/>
    </xf>
    <xf numFmtId="0" fontId="0" fillId="38" borderId="0" xfId="0" applyFill="1" applyBorder="1" applyAlignment="1">
      <alignment/>
    </xf>
    <xf numFmtId="3" fontId="0" fillId="38" borderId="13" xfId="0" applyNumberFormat="1" applyFill="1" applyBorder="1" applyAlignment="1">
      <alignment horizontal="left" vertical="center"/>
    </xf>
    <xf numFmtId="0" fontId="7" fillId="38" borderId="0" xfId="39" applyFont="1" applyFill="1" applyBorder="1" applyAlignment="1">
      <alignment vertical="center"/>
      <protection/>
    </xf>
    <xf numFmtId="0" fontId="8" fillId="38" borderId="0" xfId="0" applyFont="1" applyFill="1" applyBorder="1" applyAlignment="1">
      <alignment vertical="center"/>
    </xf>
    <xf numFmtId="3" fontId="0" fillId="38" borderId="12" xfId="0" applyNumberFormat="1" applyFont="1" applyFill="1" applyBorder="1" applyAlignment="1">
      <alignment horizontal="left" vertical="center" wrapText="1"/>
    </xf>
    <xf numFmtId="0" fontId="10" fillId="38" borderId="13" xfId="45" applyFont="1" applyFill="1" applyBorder="1" applyAlignment="1">
      <alignment vertical="top"/>
      <protection/>
    </xf>
    <xf numFmtId="0" fontId="0" fillId="38" borderId="13" xfId="45" applyFont="1" applyFill="1" applyBorder="1" applyAlignment="1">
      <alignment vertical="top"/>
      <protection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3" fontId="0" fillId="38" borderId="12" xfId="0" applyNumberFormat="1" applyFont="1" applyFill="1" applyBorder="1" applyAlignment="1">
      <alignment horizontal="left" vertical="center"/>
    </xf>
    <xf numFmtId="3" fontId="0" fillId="38" borderId="12" xfId="0" applyNumberFormat="1" applyFont="1" applyFill="1" applyBorder="1" applyAlignment="1">
      <alignment horizontal="left" vertical="top"/>
    </xf>
    <xf numFmtId="0" fontId="33" fillId="0" borderId="0" xfId="56">
      <alignment/>
      <protection/>
    </xf>
    <xf numFmtId="0" fontId="33" fillId="0" borderId="0" xfId="56" quotePrefix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3" fillId="0" borderId="0" xfId="56">
      <alignment/>
      <protection/>
    </xf>
    <xf numFmtId="0" fontId="33" fillId="0" borderId="0" xfId="56" quotePrefix="1">
      <alignment/>
      <protection/>
    </xf>
    <xf numFmtId="3" fontId="2" fillId="38" borderId="12" xfId="0" applyNumberFormat="1" applyFont="1" applyFill="1" applyBorder="1" applyAlignment="1">
      <alignment horizontal="left" vertical="center"/>
    </xf>
    <xf numFmtId="3" fontId="2" fillId="40" borderId="12" xfId="0" applyNumberFormat="1" applyFont="1" applyFill="1" applyBorder="1" applyAlignment="1">
      <alignment horizontal="right"/>
    </xf>
    <xf numFmtId="3" fontId="2" fillId="38" borderId="12" xfId="0" applyNumberFormat="1" applyFont="1" applyFill="1" applyBorder="1" applyAlignment="1">
      <alignment horizontal="left" vertical="center" wrapText="1"/>
    </xf>
    <xf numFmtId="0" fontId="0" fillId="38" borderId="12" xfId="71" applyNumberFormat="1" applyFont="1" applyFill="1" applyBorder="1" applyAlignment="1">
      <alignment horizontal="right"/>
    </xf>
  </cellXfs>
  <cellStyles count="5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RaekkeNiv3" xfId="65"/>
    <cellStyle name="RaekkeNiv4" xfId="66"/>
    <cellStyle name="Sammenkædet celle" xfId="67"/>
    <cellStyle name="Titel" xfId="68"/>
    <cellStyle name="Total" xfId="69"/>
    <cellStyle name="Ugyldig" xfId="70"/>
    <cellStyle name="Currenc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2" customWidth="1"/>
    <col min="2" max="2" width="61.57421875" style="2" customWidth="1"/>
    <col min="3" max="3" width="2.57421875" style="2" customWidth="1"/>
    <col min="4" max="4" width="8.28125" style="2" customWidth="1"/>
    <col min="5" max="5" width="11.28125" style="2" customWidth="1"/>
    <col min="6" max="6" width="2.140625" style="2" customWidth="1"/>
    <col min="7" max="16384" width="0" style="2" hidden="1" customWidth="1"/>
  </cols>
  <sheetData>
    <row r="1" spans="1:6" ht="22.5" customHeight="1">
      <c r="A1" s="3" t="s">
        <v>158</v>
      </c>
      <c r="B1" s="20"/>
      <c r="C1" s="20"/>
      <c r="D1" s="20"/>
      <c r="E1" s="20"/>
      <c r="F1" s="20"/>
    </row>
    <row r="2" spans="1:6" ht="43.5" customHeight="1">
      <c r="A2" s="3" t="s">
        <v>49</v>
      </c>
      <c r="B2" s="25"/>
      <c r="C2" s="26"/>
      <c r="D2" s="26"/>
      <c r="E2" s="26"/>
      <c r="F2" s="21"/>
    </row>
    <row r="3" spans="1:6" ht="12.75">
      <c r="A3" s="28" t="s">
        <v>43</v>
      </c>
      <c r="B3" s="28"/>
      <c r="C3" s="31"/>
      <c r="D3" s="28" t="s">
        <v>133</v>
      </c>
      <c r="E3" s="29"/>
      <c r="F3" s="22"/>
    </row>
    <row r="4" spans="1:6" ht="12.75">
      <c r="A4" s="5"/>
      <c r="B4" s="5"/>
      <c r="C4" s="6"/>
      <c r="D4" s="24"/>
      <c r="E4" s="8"/>
      <c r="F4" s="23"/>
    </row>
    <row r="5" spans="1:6" ht="12.75">
      <c r="A5" s="9"/>
      <c r="B5" s="9" t="s">
        <v>134</v>
      </c>
      <c r="C5" s="10"/>
      <c r="D5" s="7" t="s">
        <v>44</v>
      </c>
      <c r="E5" s="43">
        <f>VLOOKUP($B$5,'Rådata 201012'!$A:$AS,MATCH(D5,'Rådata 201012'!$1:$1,0),FALSE)</f>
        <v>70061</v>
      </c>
      <c r="F5" s="22"/>
    </row>
    <row r="6" spans="1:6" ht="12.75">
      <c r="A6" s="30"/>
      <c r="B6" s="30"/>
      <c r="C6" s="30"/>
      <c r="D6" s="19" t="s">
        <v>45</v>
      </c>
      <c r="E6" s="43">
        <f>VLOOKUP($B$5,'Rådata 201012'!$A:$AS,MATCH(D6,'Rådata 201012'!$1:$1,0),FALSE)</f>
        <v>201012</v>
      </c>
      <c r="F6" s="23"/>
    </row>
    <row r="7" spans="1:6" ht="24" customHeight="1">
      <c r="A7" s="11" t="s">
        <v>46</v>
      </c>
      <c r="B7" s="4"/>
      <c r="C7" s="12"/>
      <c r="D7" s="13" t="s">
        <v>47</v>
      </c>
      <c r="E7" s="14" t="s">
        <v>48</v>
      </c>
      <c r="F7" s="23"/>
    </row>
    <row r="8" spans="1:6" ht="12.75">
      <c r="A8" s="18" t="s">
        <v>52</v>
      </c>
      <c r="B8" s="19" t="s">
        <v>93</v>
      </c>
      <c r="C8" s="15"/>
      <c r="D8" s="16" t="s">
        <v>2</v>
      </c>
      <c r="E8" s="17">
        <f>VLOOKUP($B$5,'Rådata 201012'!$A$1:$AV$29,MATCH($D8,'Rådata 201012'!$A$1:$AV$1,0),FALSE)</f>
        <v>732131</v>
      </c>
      <c r="F8" s="20"/>
    </row>
    <row r="9" spans="1:6" ht="12.75">
      <c r="A9" s="33" t="s">
        <v>53</v>
      </c>
      <c r="B9" s="32" t="s">
        <v>94</v>
      </c>
      <c r="C9" s="15"/>
      <c r="D9" s="16" t="s">
        <v>3</v>
      </c>
      <c r="E9" s="17">
        <f>VLOOKUP($B$5,'Rådata 201012'!$A$1:$AV$29,MATCH($D9,'Rådata 201012'!$A$1:$AV$1,0),FALSE)</f>
        <v>-322</v>
      </c>
      <c r="F9" s="20"/>
    </row>
    <row r="10" spans="1:6" ht="12.75">
      <c r="A10" s="18" t="s">
        <v>54</v>
      </c>
      <c r="B10" s="19" t="s">
        <v>95</v>
      </c>
      <c r="C10" s="15"/>
      <c r="D10" s="16" t="s">
        <v>4</v>
      </c>
      <c r="E10" s="17">
        <f>VLOOKUP($B$5,'Rådata 201012'!$A$1:$AV$29,MATCH($D10,'Rådata 201012'!$A$1:$AV$1,0),FALSE)</f>
        <v>731809</v>
      </c>
      <c r="F10" s="20"/>
    </row>
    <row r="11" spans="1:6" ht="12.75">
      <c r="A11" s="18" t="s">
        <v>55</v>
      </c>
      <c r="B11" s="19" t="s">
        <v>96</v>
      </c>
      <c r="C11" s="15"/>
      <c r="D11" s="16" t="s">
        <v>5</v>
      </c>
      <c r="E11" s="17">
        <f>VLOOKUP($B$5,'Rådata 201012'!$A$1:$AV$29,MATCH($D11,'Rådata 201012'!$A$1:$AV$1,0),FALSE)</f>
        <v>-24942</v>
      </c>
      <c r="F11" s="20"/>
    </row>
    <row r="12" spans="1:6" ht="12.75">
      <c r="A12" s="18" t="s">
        <v>56</v>
      </c>
      <c r="B12" s="19" t="s">
        <v>97</v>
      </c>
      <c r="C12" s="15"/>
      <c r="D12" s="16" t="s">
        <v>6</v>
      </c>
      <c r="E12" s="17">
        <f>VLOOKUP($B$5,'Rådata 201012'!$A$1:$AV$29,MATCH($D12,'Rådata 201012'!$A$1:$AV$1,0),FALSE)</f>
        <v>0</v>
      </c>
      <c r="F12" s="20"/>
    </row>
    <row r="13" spans="1:6" ht="12.75">
      <c r="A13" s="18" t="s">
        <v>57</v>
      </c>
      <c r="B13" s="19" t="s">
        <v>98</v>
      </c>
      <c r="C13" s="15"/>
      <c r="D13" s="16" t="s">
        <v>7</v>
      </c>
      <c r="E13" s="17">
        <f>VLOOKUP($B$5,'Rådata 201012'!$A$1:$AV$29,MATCH($D13,'Rådata 201012'!$A$1:$AV$1,0),FALSE)</f>
        <v>0</v>
      </c>
      <c r="F13" s="20"/>
    </row>
    <row r="14" spans="1:6" ht="12.75">
      <c r="A14" s="18" t="s">
        <v>58</v>
      </c>
      <c r="B14" s="19" t="s">
        <v>99</v>
      </c>
      <c r="C14" s="15"/>
      <c r="D14" s="16" t="s">
        <v>8</v>
      </c>
      <c r="E14" s="17">
        <f>VLOOKUP($B$5,'Rådata 201012'!$A$1:$AV$29,MATCH($D14,'Rådata 201012'!$A$1:$AV$1,0),FALSE)</f>
        <v>390499</v>
      </c>
      <c r="F14" s="20"/>
    </row>
    <row r="15" spans="1:6" ht="12.75">
      <c r="A15" s="18" t="s">
        <v>59</v>
      </c>
      <c r="B15" s="19" t="s">
        <v>100</v>
      </c>
      <c r="C15" s="15"/>
      <c r="D15" s="16" t="s">
        <v>9</v>
      </c>
      <c r="E15" s="17">
        <f>VLOOKUP($B$5,'Rådata 201012'!$A$1:$AV$29,MATCH($D15,'Rådata 201012'!$A$1:$AV$1,0),FALSE)</f>
        <v>1270638</v>
      </c>
      <c r="F15" s="20"/>
    </row>
    <row r="16" spans="1:6" ht="12.75">
      <c r="A16" s="18" t="s">
        <v>60</v>
      </c>
      <c r="B16" s="19" t="s">
        <v>101</v>
      </c>
      <c r="C16" s="15"/>
      <c r="D16" s="16" t="s">
        <v>10</v>
      </c>
      <c r="E16" s="17">
        <f>VLOOKUP($B$5,'Rådata 201012'!$A$1:$AV$29,MATCH($D16,'Rådata 201012'!$A$1:$AV$1,0),FALSE)</f>
        <v>-181</v>
      </c>
      <c r="F16" s="20"/>
    </row>
    <row r="17" spans="1:6" ht="13.5" customHeight="1">
      <c r="A17" s="18" t="s">
        <v>61</v>
      </c>
      <c r="B17" s="27" t="s">
        <v>102</v>
      </c>
      <c r="C17" s="15"/>
      <c r="D17" s="16" t="s">
        <v>11</v>
      </c>
      <c r="E17" s="17">
        <f>VLOOKUP($B$5,'Rådata 201012'!$A$1:$AV$29,MATCH($D17,'Rådata 201012'!$A$1:$AV$1,0),FALSE)</f>
        <v>-16896</v>
      </c>
      <c r="F17" s="20"/>
    </row>
    <row r="18" spans="1:6" ht="12.75">
      <c r="A18" s="18" t="s">
        <v>62</v>
      </c>
      <c r="B18" s="40" t="s">
        <v>157</v>
      </c>
      <c r="C18" s="15"/>
      <c r="D18" s="16" t="s">
        <v>12</v>
      </c>
      <c r="E18" s="41">
        <f>VLOOKUP($B$5,'Rådata 201012'!$A$1:$AV$29,MATCH($D18,'Rådata 201012'!$A$1:$AV$1,0),FALSE)</f>
        <v>1619118</v>
      </c>
      <c r="F18" s="20"/>
    </row>
    <row r="19" spans="1:6" ht="12.75">
      <c r="A19" s="18" t="s">
        <v>63</v>
      </c>
      <c r="B19" s="19" t="s">
        <v>103</v>
      </c>
      <c r="C19" s="15"/>
      <c r="D19" s="16" t="s">
        <v>13</v>
      </c>
      <c r="E19" s="17">
        <f>VLOOKUP($B$5,'Rådata 201012'!$A$1:$AV$29,MATCH($D19,'Rådata 201012'!$A$1:$AV$1,0),FALSE)</f>
        <v>-230524</v>
      </c>
      <c r="F19" s="20"/>
    </row>
    <row r="20" spans="1:6" ht="12.75">
      <c r="A20" s="18" t="s">
        <v>64</v>
      </c>
      <c r="B20" s="40" t="s">
        <v>104</v>
      </c>
      <c r="C20" s="15"/>
      <c r="D20" s="16" t="s">
        <v>14</v>
      </c>
      <c r="E20" s="41">
        <f>VLOOKUP($B$5,'Rådata 201012'!$A$1:$AV$29,MATCH($D20,'Rådata 201012'!$A$1:$AV$1,0),FALSE)</f>
        <v>1388594</v>
      </c>
      <c r="F20" s="20"/>
    </row>
    <row r="21" spans="1:6" ht="12.75">
      <c r="A21" s="18" t="s">
        <v>65</v>
      </c>
      <c r="B21" s="19" t="s">
        <v>105</v>
      </c>
      <c r="C21" s="15"/>
      <c r="D21" s="16" t="s">
        <v>15</v>
      </c>
      <c r="E21" s="17">
        <f>VLOOKUP($B$5,'Rådata 201012'!$A$1:$AV$29,MATCH($D21,'Rådata 201012'!$A$1:$AV$1,0),FALSE)</f>
        <v>-374752</v>
      </c>
      <c r="F21" s="20"/>
    </row>
    <row r="22" spans="1:6" ht="12.75">
      <c r="A22" s="18" t="s">
        <v>66</v>
      </c>
      <c r="B22" s="19" t="s">
        <v>106</v>
      </c>
      <c r="C22" s="15"/>
      <c r="D22" s="16" t="s">
        <v>16</v>
      </c>
      <c r="E22" s="17">
        <f>VLOOKUP($B$5,'Rådata 201012'!$A$1:$AV$29,MATCH($D22,'Rådata 201012'!$A$1:$AV$1,0),FALSE)</f>
        <v>0</v>
      </c>
      <c r="F22" s="20"/>
    </row>
    <row r="23" spans="1:6" ht="12.75">
      <c r="A23" s="18" t="s">
        <v>67</v>
      </c>
      <c r="B23" s="19" t="s">
        <v>107</v>
      </c>
      <c r="C23" s="15"/>
      <c r="D23" s="16" t="s">
        <v>17</v>
      </c>
      <c r="E23" s="17">
        <f>VLOOKUP($B$5,'Rådata 201012'!$A$1:$AV$29,MATCH($D23,'Rådata 201012'!$A$1:$AV$1,0),FALSE)</f>
        <v>0</v>
      </c>
      <c r="F23" s="20"/>
    </row>
    <row r="24" spans="1:6" ht="12.75">
      <c r="A24" s="18" t="s">
        <v>68</v>
      </c>
      <c r="B24" s="19" t="s">
        <v>108</v>
      </c>
      <c r="C24" s="15"/>
      <c r="D24" s="16" t="s">
        <v>18</v>
      </c>
      <c r="E24" s="17">
        <f>VLOOKUP($B$5,'Rådata 201012'!$A$1:$AV$29,MATCH($D24,'Rådata 201012'!$A$1:$AV$1,0),FALSE)</f>
        <v>0</v>
      </c>
      <c r="F24" s="20"/>
    </row>
    <row r="25" spans="1:6" ht="12.75">
      <c r="A25" s="18" t="s">
        <v>69</v>
      </c>
      <c r="B25" s="40" t="s">
        <v>109</v>
      </c>
      <c r="C25" s="15"/>
      <c r="D25" s="16" t="s">
        <v>19</v>
      </c>
      <c r="E25" s="41">
        <f>VLOOKUP($B$5,'Rådata 201012'!$A$1:$AV$29,MATCH($D25,'Rådata 201012'!$A$1:$AV$1,0),FALSE)</f>
        <v>-374752</v>
      </c>
      <c r="F25" s="20"/>
    </row>
    <row r="26" spans="1:6" ht="12.75" customHeight="1">
      <c r="A26" s="18" t="s">
        <v>70</v>
      </c>
      <c r="B26" s="19" t="s">
        <v>110</v>
      </c>
      <c r="C26" s="15"/>
      <c r="D26" s="16" t="s">
        <v>20</v>
      </c>
      <c r="E26" s="17">
        <f>VLOOKUP($B$5,'Rådata 201012'!$A$1:$AV$29,MATCH($D26,'Rådata 201012'!$A$1:$AV$1,0),FALSE)</f>
        <v>-1297277</v>
      </c>
      <c r="F26" s="20"/>
    </row>
    <row r="27" spans="1:6" ht="12.75" customHeight="1">
      <c r="A27" s="18" t="s">
        <v>71</v>
      </c>
      <c r="B27" s="27" t="s">
        <v>111</v>
      </c>
      <c r="C27" s="15"/>
      <c r="D27" s="16" t="s">
        <v>21</v>
      </c>
      <c r="E27" s="17">
        <f>VLOOKUP($B$5,'Rådata 201012'!$A$1:$AV$29,MATCH($D27,'Rådata 201012'!$A$1:$AV$1,0),FALSE)</f>
        <v>0</v>
      </c>
      <c r="F27" s="20"/>
    </row>
    <row r="28" spans="1:6" ht="12.75" customHeight="1">
      <c r="A28" s="18" t="s">
        <v>72</v>
      </c>
      <c r="B28" s="42" t="s">
        <v>112</v>
      </c>
      <c r="C28" s="15"/>
      <c r="D28" s="16" t="s">
        <v>22</v>
      </c>
      <c r="E28" s="41">
        <f>VLOOKUP($B$5,'Rådata 201012'!$A$1:$AV$29,MATCH($D28,'Rådata 201012'!$A$1:$AV$1,0),FALSE)</f>
        <v>-1297277</v>
      </c>
      <c r="F28" s="20"/>
    </row>
    <row r="29" spans="1:6" ht="12.75" customHeight="1">
      <c r="A29" s="18" t="s">
        <v>73</v>
      </c>
      <c r="B29" s="19" t="s">
        <v>113</v>
      </c>
      <c r="C29" s="15"/>
      <c r="D29" s="16" t="s">
        <v>23</v>
      </c>
      <c r="E29" s="17">
        <f>VLOOKUP($B$5,'Rådata 201012'!$A$1:$AV$29,MATCH($D29,'Rådata 201012'!$A$1:$AV$1,0),FALSE)</f>
        <v>0</v>
      </c>
      <c r="F29" s="20"/>
    </row>
    <row r="30" spans="1:6" ht="12.75" customHeight="1">
      <c r="A30" s="18" t="s">
        <v>74</v>
      </c>
      <c r="B30" s="19" t="s">
        <v>114</v>
      </c>
      <c r="C30" s="15"/>
      <c r="D30" s="16" t="s">
        <v>24</v>
      </c>
      <c r="E30" s="17">
        <f>VLOOKUP($B$5,'Rådata 201012'!$A$1:$AV$29,MATCH($D30,'Rådata 201012'!$A$1:$AV$1,0),FALSE)</f>
        <v>-346094</v>
      </c>
      <c r="F30" s="20"/>
    </row>
    <row r="31" spans="1:6" ht="12.75" customHeight="1">
      <c r="A31" s="18" t="s">
        <v>75</v>
      </c>
      <c r="B31" s="19" t="s">
        <v>115</v>
      </c>
      <c r="C31" s="15"/>
      <c r="D31" s="16" t="s">
        <v>25</v>
      </c>
      <c r="E31" s="17">
        <f>VLOOKUP($B$5,'Rådata 201012'!$A$1:$AV$29,MATCH($D31,'Rådata 201012'!$A$1:$AV$1,0),FALSE)</f>
        <v>0</v>
      </c>
      <c r="F31" s="20"/>
    </row>
    <row r="32" spans="1:6" ht="12.75">
      <c r="A32" s="18" t="s">
        <v>76</v>
      </c>
      <c r="B32" s="40" t="s">
        <v>116</v>
      </c>
      <c r="C32" s="15"/>
      <c r="D32" s="16" t="s">
        <v>26</v>
      </c>
      <c r="E32" s="41">
        <f>VLOOKUP($B$5,'Rådata 201012'!$A$1:$AV$29,MATCH($D32,'Rådata 201012'!$A$1:$AV$1,0),FALSE)</f>
        <v>-346094</v>
      </c>
      <c r="F32" s="20"/>
    </row>
    <row r="33" spans="1:6" ht="12.75">
      <c r="A33" s="18" t="s">
        <v>77</v>
      </c>
      <c r="B33" s="19" t="s">
        <v>117</v>
      </c>
      <c r="C33" s="15"/>
      <c r="D33" s="16" t="s">
        <v>27</v>
      </c>
      <c r="E33" s="17">
        <f>VLOOKUP($B$5,'Rådata 201012'!$A$1:$AV$29,MATCH($D33,'Rådata 201012'!$A$1:$AV$1,0),FALSE)</f>
        <v>0</v>
      </c>
      <c r="F33" s="20"/>
    </row>
    <row r="34" spans="1:6" ht="12.75">
      <c r="A34" s="18" t="s">
        <v>78</v>
      </c>
      <c r="B34" s="19" t="s">
        <v>118</v>
      </c>
      <c r="C34" s="15"/>
      <c r="D34" s="16" t="s">
        <v>28</v>
      </c>
      <c r="E34" s="17">
        <f>VLOOKUP($B$5,'Rådata 201012'!$A$1:$AV$29,MATCH($D34,'Rådata 201012'!$A$1:$AV$1,0),FALSE)</f>
        <v>0</v>
      </c>
      <c r="F34" s="20"/>
    </row>
    <row r="35" spans="1:6" ht="12.75">
      <c r="A35" s="18" t="s">
        <v>79</v>
      </c>
      <c r="B35" s="19" t="s">
        <v>119</v>
      </c>
      <c r="C35" s="15"/>
      <c r="D35" s="16" t="s">
        <v>29</v>
      </c>
      <c r="E35" s="17">
        <f>VLOOKUP($B$5,'Rådata 201012'!$A$1:$AV$29,MATCH($D35,'Rådata 201012'!$A$1:$AV$1,0),FALSE)</f>
        <v>-20278</v>
      </c>
      <c r="F35" s="20"/>
    </row>
    <row r="36" spans="1:6" ht="12.75">
      <c r="A36" s="18" t="s">
        <v>80</v>
      </c>
      <c r="B36" s="19" t="s">
        <v>120</v>
      </c>
      <c r="C36" s="15"/>
      <c r="D36" s="16" t="s">
        <v>30</v>
      </c>
      <c r="E36" s="17">
        <f>VLOOKUP($B$5,'Rådata 201012'!$A$1:$AV$29,MATCH($D36,'Rådata 201012'!$A$1:$AV$1,0),FALSE)</f>
        <v>0</v>
      </c>
      <c r="F36" s="20"/>
    </row>
    <row r="37" spans="1:6" ht="12.75">
      <c r="A37" s="18" t="s">
        <v>81</v>
      </c>
      <c r="B37" s="19" t="s">
        <v>121</v>
      </c>
      <c r="C37" s="15"/>
      <c r="D37" s="16" t="s">
        <v>31</v>
      </c>
      <c r="E37" s="17">
        <f>VLOOKUP($B$5,'Rådata 201012'!$A$1:$AV$29,MATCH($D37,'Rådata 201012'!$A$1:$AV$1,0),FALSE)</f>
        <v>0</v>
      </c>
      <c r="F37" s="20"/>
    </row>
    <row r="38" spans="1:6" ht="25.5">
      <c r="A38" s="18" t="s">
        <v>82</v>
      </c>
      <c r="B38" s="42" t="s">
        <v>122</v>
      </c>
      <c r="C38" s="15"/>
      <c r="D38" s="16" t="s">
        <v>32</v>
      </c>
      <c r="E38" s="41">
        <f>VLOOKUP($B$5,'Rådata 201012'!$A$1:$AV$29,MATCH($D38,'Rådata 201012'!$A$1:$AV$1,0),FALSE)</f>
        <v>-20278</v>
      </c>
      <c r="F38" s="20"/>
    </row>
    <row r="39" spans="1:6" ht="12.75">
      <c r="A39" s="18" t="s">
        <v>83</v>
      </c>
      <c r="B39" s="19" t="s">
        <v>123</v>
      </c>
      <c r="C39" s="15"/>
      <c r="D39" s="16" t="s">
        <v>33</v>
      </c>
      <c r="E39" s="17">
        <f>VLOOKUP($B$5,'Rådata 201012'!$A$1:$AV$29,MATCH($D39,'Rådata 201012'!$A$1:$AV$1,0),FALSE)</f>
        <v>-147086</v>
      </c>
      <c r="F39" s="20"/>
    </row>
    <row r="40" spans="1:6" ht="25.5">
      <c r="A40" s="18" t="s">
        <v>84</v>
      </c>
      <c r="B40" s="42" t="s">
        <v>124</v>
      </c>
      <c r="C40" s="15"/>
      <c r="D40" s="16" t="s">
        <v>34</v>
      </c>
      <c r="E40" s="41">
        <f>VLOOKUP($B$5,'Rådata 201012'!$A$1:$AV$29,MATCH($D40,'Rådata 201012'!$A$1:$AV$1,0),FALSE)</f>
        <v>-65084</v>
      </c>
      <c r="F40" s="20"/>
    </row>
    <row r="41" spans="1:6" ht="12.75">
      <c r="A41" s="18" t="s">
        <v>85</v>
      </c>
      <c r="B41" s="19" t="s">
        <v>125</v>
      </c>
      <c r="C41" s="15"/>
      <c r="D41" s="16" t="s">
        <v>35</v>
      </c>
      <c r="E41" s="17">
        <f>VLOOKUP($B$5,'Rådata 201012'!$A$1:$AV$29,MATCH($D41,'Rådata 201012'!$A$1:$AV$1,0),FALSE)</f>
        <v>0</v>
      </c>
      <c r="F41" s="20"/>
    </row>
    <row r="42" spans="1:6" ht="12.75">
      <c r="A42" s="18" t="s">
        <v>86</v>
      </c>
      <c r="B42" s="19" t="s">
        <v>126</v>
      </c>
      <c r="C42" s="15"/>
      <c r="D42" s="16" t="s">
        <v>36</v>
      </c>
      <c r="E42" s="17">
        <f>VLOOKUP($B$5,'Rådata 201012'!$A$1:$AV$29,MATCH($D42,'Rådata 201012'!$A$1:$AV$1,0),FALSE)</f>
        <v>166718</v>
      </c>
      <c r="F42" s="20"/>
    </row>
    <row r="43" spans="1:6" ht="12.75">
      <c r="A43" s="18" t="s">
        <v>87</v>
      </c>
      <c r="B43" s="19" t="s">
        <v>127</v>
      </c>
      <c r="C43" s="15"/>
      <c r="D43" s="16" t="s">
        <v>37</v>
      </c>
      <c r="E43" s="17">
        <f>VLOOKUP($B$5,'Rådata 201012'!$A$1:$AV$29,MATCH($D43,'Rådata 201012'!$A$1:$AV$1,0),FALSE)</f>
        <v>0</v>
      </c>
      <c r="F43" s="20"/>
    </row>
    <row r="44" spans="1:6" ht="12.75">
      <c r="A44" s="18" t="s">
        <v>88</v>
      </c>
      <c r="B44" s="19" t="s">
        <v>128</v>
      </c>
      <c r="C44" s="15"/>
      <c r="D44" s="16" t="s">
        <v>38</v>
      </c>
      <c r="E44" s="17">
        <f>VLOOKUP($B$5,'Rådata 201012'!$A$1:$AV$29,MATCH($D44,'Rådata 201012'!$A$1:$AV$1,0),FALSE)</f>
        <v>0</v>
      </c>
      <c r="F44" s="20"/>
    </row>
    <row r="45" spans="1:6" ht="12.75">
      <c r="A45" s="18" t="s">
        <v>89</v>
      </c>
      <c r="B45" s="19" t="s">
        <v>129</v>
      </c>
      <c r="C45" s="15"/>
      <c r="D45" s="16" t="s">
        <v>39</v>
      </c>
      <c r="E45" s="17">
        <f>VLOOKUP($B$5,'Rådata 201012'!$A$1:$AV$29,MATCH($D45,'Rådata 201012'!$A$1:$AV$1,0),FALSE)</f>
        <v>0</v>
      </c>
      <c r="F45" s="20"/>
    </row>
    <row r="46" spans="1:6" ht="12.75">
      <c r="A46" s="18" t="s">
        <v>90</v>
      </c>
      <c r="B46" s="19" t="s">
        <v>130</v>
      </c>
      <c r="C46" s="15"/>
      <c r="D46" s="16" t="s">
        <v>40</v>
      </c>
      <c r="E46" s="17">
        <f>VLOOKUP($B$5,'Rådata 201012'!$A$1:$AV$29,MATCH($D46,'Rådata 201012'!$A$1:$AV$1,0),FALSE)</f>
        <v>101634</v>
      </c>
      <c r="F46" s="20"/>
    </row>
    <row r="47" spans="1:6" ht="12.75">
      <c r="A47" s="18" t="s">
        <v>91</v>
      </c>
      <c r="B47" s="19" t="s">
        <v>131</v>
      </c>
      <c r="C47" s="15"/>
      <c r="D47" s="16" t="s">
        <v>41</v>
      </c>
      <c r="E47" s="17">
        <f>VLOOKUP($B$5,'Rådata 201012'!$A$1:$AV$29,MATCH($D47,'Rådata 201012'!$A$1:$AV$1,0),FALSE)</f>
        <v>-19632</v>
      </c>
      <c r="F47" s="20"/>
    </row>
    <row r="48" spans="1:6" ht="12.75">
      <c r="A48" s="18" t="s">
        <v>92</v>
      </c>
      <c r="B48" s="42" t="s">
        <v>132</v>
      </c>
      <c r="C48" s="15"/>
      <c r="D48" s="16" t="s">
        <v>42</v>
      </c>
      <c r="E48" s="41">
        <f>VLOOKUP($B$5,'Rådata 201012'!$A$1:$AV$29,MATCH($D48,'Rådata 201012'!$A$1:$AV$1,0),FALSE)</f>
        <v>82002</v>
      </c>
      <c r="F48" s="20"/>
    </row>
    <row r="49" spans="1:7" ht="12.75">
      <c r="A49" s="20"/>
      <c r="B49" s="20"/>
      <c r="C49" s="20"/>
      <c r="D49" s="20"/>
      <c r="E49" s="20"/>
      <c r="F49" s="20"/>
      <c r="G49" s="20"/>
    </row>
    <row r="50" ht="12.75" hidden="1">
      <c r="F50" s="20"/>
    </row>
    <row r="51" ht="12.75" hidden="1">
      <c r="F51" s="20"/>
    </row>
    <row r="52" ht="12.75" hidden="1">
      <c r="F52" s="20"/>
    </row>
    <row r="53" ht="12.75" hidden="1">
      <c r="F53" s="20"/>
    </row>
    <row r="54" ht="12.75" hidden="1">
      <c r="F54" s="20"/>
    </row>
    <row r="55" ht="12.75" hidden="1">
      <c r="F55" s="20"/>
    </row>
    <row r="56" ht="12.75" hidden="1">
      <c r="F56" s="20"/>
    </row>
    <row r="57" ht="12.75" hidden="1">
      <c r="F57" s="20"/>
    </row>
    <row r="58" ht="12.75" hidden="1">
      <c r="F58" s="20"/>
    </row>
    <row r="59" ht="12.75" hidden="1">
      <c r="F59" s="20"/>
    </row>
    <row r="60" ht="12.75" hidden="1">
      <c r="F60" s="20"/>
    </row>
    <row r="61" ht="12.75" hidden="1">
      <c r="F61" s="20"/>
    </row>
    <row r="62" ht="12.75" hidden="1">
      <c r="F62" s="20"/>
    </row>
    <row r="63" ht="12.75" hidden="1">
      <c r="F63" s="20"/>
    </row>
    <row r="64" ht="12.75" hidden="1">
      <c r="F64" s="20"/>
    </row>
    <row r="65" ht="12.75" hidden="1">
      <c r="F65" s="20"/>
    </row>
    <row r="66" ht="12.75" hidden="1">
      <c r="F66" s="20"/>
    </row>
    <row r="67" ht="12.75" hidden="1">
      <c r="F67" s="20"/>
    </row>
    <row r="68" ht="12.75" hidden="1">
      <c r="F68" s="20"/>
    </row>
    <row r="69" ht="12.75" hidden="1">
      <c r="F69" s="20"/>
    </row>
    <row r="70" ht="12.75" hidden="1">
      <c r="F70" s="20"/>
    </row>
    <row r="71" ht="12.75" hidden="1">
      <c r="F71" s="20"/>
    </row>
    <row r="72" ht="12.75" hidden="1">
      <c r="F72" s="20"/>
    </row>
    <row r="73" ht="12.75" hidden="1">
      <c r="F73" s="20"/>
    </row>
    <row r="74" ht="12.75" hidden="1">
      <c r="F74" s="20"/>
    </row>
    <row r="75" ht="12.75" hidden="1">
      <c r="F75" s="20"/>
    </row>
    <row r="76" ht="12.75" hidden="1">
      <c r="F76" s="20"/>
    </row>
    <row r="77" ht="12.75" hidden="1">
      <c r="F77" s="20"/>
    </row>
    <row r="78" ht="12.75" hidden="1">
      <c r="F78" s="20"/>
    </row>
    <row r="79" ht="12.75" hidden="1">
      <c r="F79" s="20"/>
    </row>
    <row r="80" ht="12.75" hidden="1">
      <c r="F80" s="20"/>
    </row>
    <row r="81" ht="12.75" hidden="1">
      <c r="F81" s="20"/>
    </row>
    <row r="82" ht="12.75" hidden="1">
      <c r="F82" s="20"/>
    </row>
    <row r="83" ht="12.75" hidden="1">
      <c r="F83" s="20"/>
    </row>
    <row r="84" ht="12.75" hidden="1">
      <c r="F84" s="20"/>
    </row>
    <row r="85" ht="12.75" hidden="1">
      <c r="F85" s="20"/>
    </row>
    <row r="86" ht="12.75" hidden="1">
      <c r="F86" s="20"/>
    </row>
    <row r="87" ht="12.75" hidden="1">
      <c r="F87" s="20"/>
    </row>
    <row r="88" ht="12.75" hidden="1">
      <c r="F88" s="20"/>
    </row>
    <row r="89" ht="12.75" hidden="1">
      <c r="F89" s="20"/>
    </row>
    <row r="90" ht="12.75" hidden="1">
      <c r="F90" s="20"/>
    </row>
    <row r="91" ht="12.75" hidden="1">
      <c r="F91" s="20"/>
    </row>
    <row r="92" ht="12.75" hidden="1">
      <c r="F92" s="20"/>
    </row>
    <row r="93" ht="12.75" hidden="1">
      <c r="F93" s="20"/>
    </row>
    <row r="94" ht="12.75" hidden="1">
      <c r="F94" s="20"/>
    </row>
    <row r="95" ht="12.75" hidden="1">
      <c r="F95" s="20"/>
    </row>
    <row r="96" ht="12.75" hidden="1">
      <c r="F96" s="20"/>
    </row>
    <row r="97" ht="12.75" hidden="1">
      <c r="F97" s="20"/>
    </row>
    <row r="98" ht="12.75" hidden="1">
      <c r="F98" s="20"/>
    </row>
    <row r="99" ht="12.75" hidden="1">
      <c r="F99" s="20"/>
    </row>
  </sheetData>
  <sheetProtection/>
  <dataValidations count="1">
    <dataValidation type="list" allowBlank="1" showInputMessage="1" showErrorMessage="1" sqref="B5">
      <formula1>listetpk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7 E49:E43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3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70.57421875" style="0" customWidth="1"/>
    <col min="2" max="2" width="9.28125" style="0" customWidth="1"/>
    <col min="3" max="3" width="10.140625" style="0" bestFit="1" customWidth="1"/>
    <col min="4" max="4" width="9.00390625" style="0" bestFit="1" customWidth="1"/>
    <col min="5" max="5" width="7.00390625" style="0" bestFit="1" customWidth="1"/>
    <col min="6" max="6" width="9.00390625" style="0" bestFit="1" customWidth="1"/>
    <col min="7" max="7" width="8.00390625" style="0" bestFit="1" customWidth="1"/>
    <col min="8" max="9" width="7.00390625" style="0" bestFit="1" customWidth="1"/>
    <col min="10" max="10" width="8.00390625" style="0" bestFit="1" customWidth="1"/>
    <col min="11" max="11" width="8.57421875" style="0" bestFit="1" customWidth="1"/>
    <col min="12" max="13" width="7.57421875" style="0" bestFit="1" customWidth="1"/>
    <col min="14" max="14" width="8.57421875" style="0" bestFit="1" customWidth="1"/>
    <col min="15" max="15" width="7.57421875" style="0" bestFit="1" customWidth="1"/>
    <col min="16" max="16" width="8.00390625" style="0" bestFit="1" customWidth="1"/>
    <col min="17" max="17" width="9.57421875" style="0" bestFit="1" customWidth="1"/>
    <col min="18" max="18" width="7.00390625" style="0" bestFit="1" customWidth="1"/>
    <col min="19" max="19" width="7.57421875" style="0" bestFit="1" customWidth="1"/>
    <col min="20" max="20" width="7.00390625" style="0" bestFit="1" customWidth="1"/>
    <col min="21" max="21" width="9.57421875" style="0" bestFit="1" customWidth="1"/>
    <col min="22" max="22" width="8.57421875" style="0" bestFit="1" customWidth="1"/>
    <col min="23" max="23" width="7.57421875" style="0" bestFit="1" customWidth="1"/>
    <col min="24" max="26" width="8.57421875" style="0" bestFit="1" customWidth="1"/>
    <col min="27" max="27" width="7.57421875" style="0" bestFit="1" customWidth="1"/>
    <col min="28" max="29" width="8.57421875" style="0" bestFit="1" customWidth="1"/>
    <col min="30" max="31" width="7.57421875" style="0" bestFit="1" customWidth="1"/>
    <col min="32" max="33" width="7.00390625" style="0" bestFit="1" customWidth="1"/>
    <col min="34" max="35" width="7.57421875" style="0" bestFit="1" customWidth="1"/>
    <col min="36" max="36" width="8.57421875" style="0" bestFit="1" customWidth="1"/>
    <col min="37" max="38" width="7.57421875" style="0" bestFit="1" customWidth="1"/>
    <col min="39" max="41" width="7.00390625" style="0" bestFit="1" customWidth="1"/>
    <col min="42" max="42" width="8.57421875" style="0" bestFit="1" customWidth="1"/>
    <col min="43" max="43" width="7.57421875" style="0" bestFit="1" customWidth="1"/>
    <col min="44" max="44" width="8.57421875" style="0" bestFit="1" customWidth="1"/>
  </cols>
  <sheetData>
    <row r="1" spans="1:44" s="1" customFormat="1" ht="12.75">
      <c r="A1" s="1" t="s">
        <v>51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</row>
    <row r="2" spans="1:44" ht="15">
      <c r="A2" s="38" t="s">
        <v>134</v>
      </c>
      <c r="B2" s="38">
        <v>70061</v>
      </c>
      <c r="C2" s="38">
        <v>201012</v>
      </c>
      <c r="D2" s="38">
        <v>732131</v>
      </c>
      <c r="E2" s="38">
        <v>-322</v>
      </c>
      <c r="F2" s="38">
        <v>731809</v>
      </c>
      <c r="G2" s="38">
        <v>-24942</v>
      </c>
      <c r="H2" s="38">
        <v>0</v>
      </c>
      <c r="I2" s="38">
        <v>0</v>
      </c>
      <c r="J2" s="38">
        <v>390499</v>
      </c>
      <c r="K2" s="38">
        <v>1270638</v>
      </c>
      <c r="L2" s="38">
        <v>-181</v>
      </c>
      <c r="M2" s="38">
        <v>-16896</v>
      </c>
      <c r="N2" s="38">
        <v>1619118</v>
      </c>
      <c r="O2" s="38">
        <v>-230524</v>
      </c>
      <c r="P2" s="38">
        <v>1388594</v>
      </c>
      <c r="Q2" s="38">
        <v>-374752</v>
      </c>
      <c r="R2" s="38">
        <v>0</v>
      </c>
      <c r="S2" s="38">
        <v>0</v>
      </c>
      <c r="T2" s="38">
        <v>0</v>
      </c>
      <c r="U2" s="38">
        <v>-374752</v>
      </c>
      <c r="V2" s="38">
        <v>-1297277</v>
      </c>
      <c r="W2" s="38">
        <v>0</v>
      </c>
      <c r="X2" s="38">
        <v>-1297277</v>
      </c>
      <c r="Y2" s="38">
        <v>0</v>
      </c>
      <c r="Z2" s="38">
        <v>-346094</v>
      </c>
      <c r="AA2" s="38">
        <v>0</v>
      </c>
      <c r="AB2" s="38">
        <v>-346094</v>
      </c>
      <c r="AC2" s="38">
        <v>0</v>
      </c>
      <c r="AD2" s="38">
        <v>0</v>
      </c>
      <c r="AE2" s="38">
        <v>-20278</v>
      </c>
      <c r="AF2" s="38">
        <v>0</v>
      </c>
      <c r="AG2" s="38">
        <v>0</v>
      </c>
      <c r="AH2" s="38">
        <v>-20278</v>
      </c>
      <c r="AI2" s="38">
        <v>-147086</v>
      </c>
      <c r="AJ2" s="38">
        <v>-65084</v>
      </c>
      <c r="AK2" s="38">
        <v>0</v>
      </c>
      <c r="AL2" s="38">
        <v>166718</v>
      </c>
      <c r="AM2" s="38">
        <v>0</v>
      </c>
      <c r="AN2" s="38">
        <v>0</v>
      </c>
      <c r="AO2" s="38">
        <v>0</v>
      </c>
      <c r="AP2" s="38">
        <v>101634</v>
      </c>
      <c r="AQ2" s="38">
        <v>-19632</v>
      </c>
      <c r="AR2" s="38">
        <v>82002</v>
      </c>
    </row>
    <row r="3" spans="1:44" ht="15">
      <c r="A3" s="39" t="s">
        <v>135</v>
      </c>
      <c r="B3" s="38">
        <v>70691</v>
      </c>
      <c r="C3" s="38">
        <v>201012</v>
      </c>
      <c r="D3" s="38">
        <v>673934</v>
      </c>
      <c r="E3" s="38">
        <v>0</v>
      </c>
      <c r="F3" s="38">
        <v>673934</v>
      </c>
      <c r="G3" s="38">
        <v>44616</v>
      </c>
      <c r="H3" s="38">
        <v>17201</v>
      </c>
      <c r="I3" s="38">
        <v>29586</v>
      </c>
      <c r="J3" s="38">
        <v>715169</v>
      </c>
      <c r="K3" s="38">
        <v>1862859</v>
      </c>
      <c r="L3" s="38">
        <v>-1292</v>
      </c>
      <c r="M3" s="38">
        <v>-35870</v>
      </c>
      <c r="N3" s="38">
        <v>2632269</v>
      </c>
      <c r="O3" s="38">
        <v>-362917</v>
      </c>
      <c r="P3" s="38">
        <v>2269352</v>
      </c>
      <c r="Q3" s="38">
        <v>-1120379</v>
      </c>
      <c r="R3" s="38">
        <v>910</v>
      </c>
      <c r="S3" s="38">
        <v>-33</v>
      </c>
      <c r="T3" s="38">
        <v>0</v>
      </c>
      <c r="U3" s="38">
        <v>-1119502</v>
      </c>
      <c r="V3" s="38">
        <v>-458655</v>
      </c>
      <c r="W3" s="38">
        <v>-624</v>
      </c>
      <c r="X3" s="38">
        <v>-459279</v>
      </c>
      <c r="Y3" s="38">
        <v>-260324</v>
      </c>
      <c r="Z3" s="38">
        <v>-621136</v>
      </c>
      <c r="AA3" s="38">
        <v>0</v>
      </c>
      <c r="AB3" s="38">
        <v>-881460</v>
      </c>
      <c r="AC3" s="38">
        <v>-9668</v>
      </c>
      <c r="AD3" s="38">
        <v>0</v>
      </c>
      <c r="AE3" s="38">
        <v>-19078</v>
      </c>
      <c r="AF3" s="38">
        <v>0</v>
      </c>
      <c r="AG3" s="38">
        <v>0</v>
      </c>
      <c r="AH3" s="38">
        <v>-19078</v>
      </c>
      <c r="AI3" s="38">
        <v>-454375</v>
      </c>
      <c r="AJ3" s="38">
        <v>-76</v>
      </c>
      <c r="AK3" s="38">
        <v>0</v>
      </c>
      <c r="AL3" s="38">
        <v>534559</v>
      </c>
      <c r="AM3" s="38">
        <v>0</v>
      </c>
      <c r="AN3" s="38">
        <v>0</v>
      </c>
      <c r="AO3" s="38">
        <v>0</v>
      </c>
      <c r="AP3" s="38">
        <v>534483</v>
      </c>
      <c r="AQ3" s="38">
        <v>-80184</v>
      </c>
      <c r="AR3" s="38">
        <v>454299</v>
      </c>
    </row>
    <row r="4" spans="1:44" ht="15">
      <c r="A4" s="39" t="s">
        <v>136</v>
      </c>
      <c r="B4" s="38">
        <v>70727</v>
      </c>
      <c r="C4" s="38">
        <v>201012</v>
      </c>
      <c r="D4" s="38">
        <v>614620</v>
      </c>
      <c r="E4" s="38">
        <v>-1080</v>
      </c>
      <c r="F4" s="38">
        <v>613540</v>
      </c>
      <c r="G4" s="38">
        <v>16348</v>
      </c>
      <c r="H4" s="38">
        <v>0</v>
      </c>
      <c r="I4" s="38">
        <v>8684</v>
      </c>
      <c r="J4" s="38">
        <v>484750</v>
      </c>
      <c r="K4" s="38">
        <v>1137777</v>
      </c>
      <c r="L4" s="38">
        <v>-83</v>
      </c>
      <c r="M4" s="38">
        <v>-22411</v>
      </c>
      <c r="N4" s="38">
        <v>1625065</v>
      </c>
      <c r="O4" s="38">
        <v>-239143</v>
      </c>
      <c r="P4" s="38">
        <v>1385922</v>
      </c>
      <c r="Q4" s="38">
        <v>-293795</v>
      </c>
      <c r="R4" s="38">
        <v>0</v>
      </c>
      <c r="S4" s="38">
        <v>-59</v>
      </c>
      <c r="T4" s="38">
        <v>0</v>
      </c>
      <c r="U4" s="38">
        <v>-293854</v>
      </c>
      <c r="V4" s="38">
        <v>-879664</v>
      </c>
      <c r="W4" s="38">
        <v>0</v>
      </c>
      <c r="X4" s="38">
        <v>-879664</v>
      </c>
      <c r="Y4" s="38">
        <v>0</v>
      </c>
      <c r="Z4" s="38">
        <v>0</v>
      </c>
      <c r="AA4" s="38">
        <v>79250</v>
      </c>
      <c r="AB4" s="38">
        <v>79250</v>
      </c>
      <c r="AC4" s="38">
        <v>0</v>
      </c>
      <c r="AD4" s="38">
        <v>0</v>
      </c>
      <c r="AE4" s="38">
        <v>-9969</v>
      </c>
      <c r="AF4" s="38">
        <v>0</v>
      </c>
      <c r="AG4" s="38">
        <v>0</v>
      </c>
      <c r="AH4" s="38">
        <v>-9969</v>
      </c>
      <c r="AI4" s="38">
        <v>-185163</v>
      </c>
      <c r="AJ4" s="38">
        <v>710062</v>
      </c>
      <c r="AK4" s="38">
        <v>0</v>
      </c>
      <c r="AL4" s="38">
        <v>215662</v>
      </c>
      <c r="AM4" s="38">
        <v>7</v>
      </c>
      <c r="AN4" s="38">
        <v>-24</v>
      </c>
      <c r="AO4" s="38">
        <v>0</v>
      </c>
      <c r="AP4" s="38">
        <v>925707</v>
      </c>
      <c r="AQ4" s="38">
        <v>-30500</v>
      </c>
      <c r="AR4" s="38">
        <v>895207</v>
      </c>
    </row>
    <row r="5" spans="1:44" ht="15">
      <c r="A5" s="39" t="s">
        <v>137</v>
      </c>
      <c r="B5" s="38">
        <v>70735</v>
      </c>
      <c r="C5" s="38">
        <v>201012</v>
      </c>
      <c r="D5" s="38">
        <v>244452</v>
      </c>
      <c r="E5" s="38">
        <v>0</v>
      </c>
      <c r="F5" s="38">
        <v>244452</v>
      </c>
      <c r="G5" s="38">
        <v>-97620</v>
      </c>
      <c r="H5" s="38">
        <v>127</v>
      </c>
      <c r="I5" s="38">
        <v>6354</v>
      </c>
      <c r="J5" s="38">
        <v>105005</v>
      </c>
      <c r="K5" s="38">
        <v>424225</v>
      </c>
      <c r="L5" s="38">
        <v>-392</v>
      </c>
      <c r="M5" s="38">
        <v>-16210</v>
      </c>
      <c r="N5" s="38">
        <v>421489</v>
      </c>
      <c r="O5" s="38">
        <v>-55393</v>
      </c>
      <c r="P5" s="38">
        <v>366096</v>
      </c>
      <c r="Q5" s="38">
        <v>-175403</v>
      </c>
      <c r="R5" s="38">
        <v>0</v>
      </c>
      <c r="S5" s="38">
        <v>0</v>
      </c>
      <c r="T5" s="38">
        <v>0</v>
      </c>
      <c r="U5" s="38">
        <v>-175403</v>
      </c>
      <c r="V5" s="38">
        <v>-352577</v>
      </c>
      <c r="W5" s="38">
        <v>0</v>
      </c>
      <c r="X5" s="38">
        <v>-352577</v>
      </c>
      <c r="Y5" s="38">
        <v>-91115</v>
      </c>
      <c r="Z5" s="38">
        <v>0</v>
      </c>
      <c r="AA5" s="38">
        <v>-5963</v>
      </c>
      <c r="AB5" s="38">
        <v>-97078</v>
      </c>
      <c r="AC5" s="38">
        <v>0</v>
      </c>
      <c r="AD5" s="38">
        <v>0</v>
      </c>
      <c r="AE5" s="38">
        <v>-7494</v>
      </c>
      <c r="AF5" s="38">
        <v>0</v>
      </c>
      <c r="AG5" s="38">
        <v>0</v>
      </c>
      <c r="AH5" s="38">
        <v>-7494</v>
      </c>
      <c r="AI5" s="38">
        <v>-124692</v>
      </c>
      <c r="AJ5" s="38">
        <v>-146696</v>
      </c>
      <c r="AK5" s="38">
        <v>0</v>
      </c>
      <c r="AL5" s="38">
        <v>146696</v>
      </c>
      <c r="AM5" s="38">
        <v>0</v>
      </c>
      <c r="AN5" s="38">
        <v>0</v>
      </c>
      <c r="AO5" s="38">
        <v>0</v>
      </c>
      <c r="AP5" s="38">
        <v>0</v>
      </c>
      <c r="AQ5" s="38">
        <v>-22004</v>
      </c>
      <c r="AR5" s="38">
        <v>-22004</v>
      </c>
    </row>
    <row r="6" spans="1:44" ht="15">
      <c r="A6" s="39" t="s">
        <v>138</v>
      </c>
      <c r="B6" s="38">
        <v>70742</v>
      </c>
      <c r="C6" s="38">
        <v>201012</v>
      </c>
      <c r="D6" s="38">
        <v>335476</v>
      </c>
      <c r="E6" s="38">
        <v>0</v>
      </c>
      <c r="F6" s="38">
        <v>335476</v>
      </c>
      <c r="G6" s="38">
        <v>572308</v>
      </c>
      <c r="H6" s="38">
        <v>6271</v>
      </c>
      <c r="I6" s="38">
        <v>10904</v>
      </c>
      <c r="J6" s="38">
        <v>167456</v>
      </c>
      <c r="K6" s="38">
        <v>744968</v>
      </c>
      <c r="L6" s="38">
        <v>-24</v>
      </c>
      <c r="M6" s="38">
        <v>-253</v>
      </c>
      <c r="N6" s="38">
        <v>1501630</v>
      </c>
      <c r="O6" s="38">
        <v>-207211</v>
      </c>
      <c r="P6" s="38">
        <v>1294419</v>
      </c>
      <c r="Q6" s="38">
        <v>-646258</v>
      </c>
      <c r="R6" s="38">
        <v>0</v>
      </c>
      <c r="S6" s="38">
        <v>0</v>
      </c>
      <c r="T6" s="38">
        <v>0</v>
      </c>
      <c r="U6" s="38">
        <v>-646258</v>
      </c>
      <c r="V6" s="38">
        <v>-103188</v>
      </c>
      <c r="W6" s="38">
        <v>0</v>
      </c>
      <c r="X6" s="38">
        <v>-103188</v>
      </c>
      <c r="Y6" s="38">
        <v>-21146</v>
      </c>
      <c r="Z6" s="38">
        <v>0</v>
      </c>
      <c r="AA6" s="38">
        <v>0</v>
      </c>
      <c r="AB6" s="38">
        <v>-21146</v>
      </c>
      <c r="AC6" s="38">
        <v>-668075</v>
      </c>
      <c r="AD6" s="38">
        <v>0</v>
      </c>
      <c r="AE6" s="38">
        <v>-12997</v>
      </c>
      <c r="AF6" s="38">
        <v>0</v>
      </c>
      <c r="AG6" s="38">
        <v>0</v>
      </c>
      <c r="AH6" s="38">
        <v>-12997</v>
      </c>
      <c r="AI6" s="38">
        <v>-100472</v>
      </c>
      <c r="AJ6" s="38">
        <v>77759</v>
      </c>
      <c r="AK6" s="38">
        <v>0</v>
      </c>
      <c r="AL6" s="38">
        <v>115971</v>
      </c>
      <c r="AM6" s="38">
        <v>0</v>
      </c>
      <c r="AN6" s="38">
        <v>0</v>
      </c>
      <c r="AO6" s="38">
        <v>0</v>
      </c>
      <c r="AP6" s="38">
        <v>193730</v>
      </c>
      <c r="AQ6" s="38">
        <v>-15499</v>
      </c>
      <c r="AR6" s="38">
        <v>178231</v>
      </c>
    </row>
    <row r="7" spans="1:44" ht="15">
      <c r="A7" s="39" t="s">
        <v>139</v>
      </c>
      <c r="B7" s="38">
        <v>70806</v>
      </c>
      <c r="C7" s="38">
        <v>201012</v>
      </c>
      <c r="D7" s="38">
        <v>346334</v>
      </c>
      <c r="E7" s="38">
        <v>0</v>
      </c>
      <c r="F7" s="38">
        <v>346334</v>
      </c>
      <c r="G7" s="38">
        <v>-1975</v>
      </c>
      <c r="H7" s="38">
        <v>-83</v>
      </c>
      <c r="I7" s="38">
        <v>710</v>
      </c>
      <c r="J7" s="38">
        <v>194083</v>
      </c>
      <c r="K7" s="38">
        <v>905506</v>
      </c>
      <c r="L7" s="38">
        <v>-79</v>
      </c>
      <c r="M7" s="38">
        <v>-29189</v>
      </c>
      <c r="N7" s="38">
        <v>1068973</v>
      </c>
      <c r="O7" s="38">
        <v>-147407</v>
      </c>
      <c r="P7" s="38">
        <v>921566</v>
      </c>
      <c r="Q7" s="38">
        <v>-220308</v>
      </c>
      <c r="R7" s="38">
        <v>0</v>
      </c>
      <c r="S7" s="38">
        <v>0</v>
      </c>
      <c r="T7" s="38">
        <v>0</v>
      </c>
      <c r="U7" s="38">
        <v>-220308</v>
      </c>
      <c r="V7" s="38">
        <v>-517279</v>
      </c>
      <c r="W7" s="38">
        <v>0</v>
      </c>
      <c r="X7" s="38">
        <v>-517279</v>
      </c>
      <c r="Y7" s="38">
        <v>-134171</v>
      </c>
      <c r="Z7" s="38">
        <v>-64887</v>
      </c>
      <c r="AA7" s="38">
        <v>0</v>
      </c>
      <c r="AB7" s="38">
        <v>-199058</v>
      </c>
      <c r="AC7" s="38">
        <v>0</v>
      </c>
      <c r="AD7" s="38">
        <v>0</v>
      </c>
      <c r="AE7" s="38">
        <v>-8859</v>
      </c>
      <c r="AF7" s="38">
        <v>0</v>
      </c>
      <c r="AG7" s="38">
        <v>0</v>
      </c>
      <c r="AH7" s="38">
        <v>-8859</v>
      </c>
      <c r="AI7" s="38">
        <v>-222073</v>
      </c>
      <c r="AJ7" s="38">
        <v>100323</v>
      </c>
      <c r="AK7" s="38">
        <v>-867</v>
      </c>
      <c r="AL7" s="38">
        <v>260216</v>
      </c>
      <c r="AM7" s="38">
        <v>0</v>
      </c>
      <c r="AN7" s="38">
        <v>0</v>
      </c>
      <c r="AO7" s="38">
        <v>0</v>
      </c>
      <c r="AP7" s="38">
        <v>359672</v>
      </c>
      <c r="AQ7" s="38">
        <v>-39032</v>
      </c>
      <c r="AR7" s="38">
        <v>320640</v>
      </c>
    </row>
    <row r="8" spans="1:44" ht="15">
      <c r="A8" s="39" t="s">
        <v>140</v>
      </c>
      <c r="B8" s="38">
        <v>70807</v>
      </c>
      <c r="C8" s="38">
        <v>201012</v>
      </c>
      <c r="D8" s="38">
        <v>2147570</v>
      </c>
      <c r="E8" s="38">
        <v>0</v>
      </c>
      <c r="F8" s="38">
        <v>2147570</v>
      </c>
      <c r="G8" s="38">
        <v>736533</v>
      </c>
      <c r="H8" s="38">
        <v>3703</v>
      </c>
      <c r="I8" s="38">
        <v>16442</v>
      </c>
      <c r="J8" s="38">
        <v>951444</v>
      </c>
      <c r="K8" s="38">
        <v>1498188</v>
      </c>
      <c r="L8" s="38">
        <v>-409</v>
      </c>
      <c r="M8" s="38">
        <v>-27625</v>
      </c>
      <c r="N8" s="38">
        <v>3178276</v>
      </c>
      <c r="O8" s="38">
        <v>-454016</v>
      </c>
      <c r="P8" s="38">
        <v>2724260</v>
      </c>
      <c r="Q8" s="38">
        <v>-881803</v>
      </c>
      <c r="R8" s="38">
        <v>0</v>
      </c>
      <c r="S8" s="38">
        <v>-2400</v>
      </c>
      <c r="T8" s="38">
        <v>0</v>
      </c>
      <c r="U8" s="38">
        <v>-884203</v>
      </c>
      <c r="V8" s="38">
        <v>-2472259</v>
      </c>
      <c r="W8" s="38">
        <v>0</v>
      </c>
      <c r="X8" s="38">
        <v>-2472259</v>
      </c>
      <c r="Y8" s="38">
        <v>-1022150</v>
      </c>
      <c r="Z8" s="38">
        <v>-48632</v>
      </c>
      <c r="AA8" s="38">
        <v>-70197</v>
      </c>
      <c r="AB8" s="38">
        <v>-1140979</v>
      </c>
      <c r="AC8" s="38">
        <v>-5412</v>
      </c>
      <c r="AD8" s="38">
        <v>0</v>
      </c>
      <c r="AE8" s="38">
        <v>-42675</v>
      </c>
      <c r="AF8" s="38">
        <v>0</v>
      </c>
      <c r="AG8" s="38">
        <v>0</v>
      </c>
      <c r="AH8" s="38">
        <v>-42675</v>
      </c>
      <c r="AI8" s="38">
        <v>-423278</v>
      </c>
      <c r="AJ8" s="38">
        <v>-96976</v>
      </c>
      <c r="AK8" s="38">
        <v>0</v>
      </c>
      <c r="AL8" s="38">
        <v>497974</v>
      </c>
      <c r="AM8" s="38">
        <v>0</v>
      </c>
      <c r="AN8" s="38">
        <v>0</v>
      </c>
      <c r="AO8" s="38">
        <v>0</v>
      </c>
      <c r="AP8" s="38">
        <v>400998</v>
      </c>
      <c r="AQ8" s="38">
        <v>-74696</v>
      </c>
      <c r="AR8" s="38">
        <v>326302</v>
      </c>
    </row>
    <row r="9" spans="1:44" ht="15">
      <c r="A9" s="39" t="s">
        <v>141</v>
      </c>
      <c r="B9" s="38">
        <v>70814</v>
      </c>
      <c r="C9" s="38">
        <v>201012</v>
      </c>
      <c r="D9" s="38">
        <v>2916005</v>
      </c>
      <c r="E9" s="38">
        <v>0</v>
      </c>
      <c r="F9" s="38">
        <v>2916005</v>
      </c>
      <c r="G9" s="38">
        <v>-9959</v>
      </c>
      <c r="H9" s="38">
        <v>3323</v>
      </c>
      <c r="I9" s="38">
        <v>212934</v>
      </c>
      <c r="J9" s="38">
        <v>1464589</v>
      </c>
      <c r="K9" s="38">
        <v>6167173</v>
      </c>
      <c r="L9" s="38">
        <v>-865</v>
      </c>
      <c r="M9" s="38">
        <v>-102343</v>
      </c>
      <c r="N9" s="38">
        <v>7734852</v>
      </c>
      <c r="O9" s="38">
        <v>-1059801</v>
      </c>
      <c r="P9" s="38">
        <v>6675051</v>
      </c>
      <c r="Q9" s="38">
        <v>-1772930</v>
      </c>
      <c r="R9" s="38">
        <v>0</v>
      </c>
      <c r="S9" s="38">
        <v>1876</v>
      </c>
      <c r="T9" s="38">
        <v>0</v>
      </c>
      <c r="U9" s="38">
        <v>-1771054</v>
      </c>
      <c r="V9" s="38">
        <v>-2260071</v>
      </c>
      <c r="W9" s="38">
        <v>0</v>
      </c>
      <c r="X9" s="38">
        <v>-2260071</v>
      </c>
      <c r="Y9" s="38">
        <v>-1015945</v>
      </c>
      <c r="Z9" s="38">
        <v>0</v>
      </c>
      <c r="AA9" s="38">
        <v>-455452</v>
      </c>
      <c r="AB9" s="38">
        <v>-1471397</v>
      </c>
      <c r="AC9" s="38">
        <v>0</v>
      </c>
      <c r="AD9" s="38">
        <v>0</v>
      </c>
      <c r="AE9" s="38">
        <v>-46624</v>
      </c>
      <c r="AF9" s="38">
        <v>0</v>
      </c>
      <c r="AG9" s="38">
        <v>0</v>
      </c>
      <c r="AH9" s="38">
        <v>-46624</v>
      </c>
      <c r="AI9" s="38">
        <v>-958090</v>
      </c>
      <c r="AJ9" s="38">
        <v>3083820</v>
      </c>
      <c r="AK9" s="38">
        <v>0</v>
      </c>
      <c r="AL9" s="38">
        <v>1127165</v>
      </c>
      <c r="AM9" s="38">
        <v>0</v>
      </c>
      <c r="AN9" s="38">
        <v>0</v>
      </c>
      <c r="AO9" s="38">
        <v>0</v>
      </c>
      <c r="AP9" s="38">
        <v>4210985</v>
      </c>
      <c r="AQ9" s="38">
        <v>-169075</v>
      </c>
      <c r="AR9" s="38">
        <v>4041910</v>
      </c>
    </row>
    <row r="10" spans="1:44" ht="15">
      <c r="A10" s="39" t="s">
        <v>142</v>
      </c>
      <c r="B10" s="38">
        <v>70849</v>
      </c>
      <c r="C10" s="38">
        <v>201012</v>
      </c>
      <c r="D10" s="38">
        <v>658883</v>
      </c>
      <c r="E10" s="38">
        <v>-2614</v>
      </c>
      <c r="F10" s="38">
        <v>656269</v>
      </c>
      <c r="G10" s="38">
        <v>1518391</v>
      </c>
      <c r="H10" s="38">
        <v>18959</v>
      </c>
      <c r="I10" s="38">
        <v>69075</v>
      </c>
      <c r="J10" s="38">
        <v>146110</v>
      </c>
      <c r="K10" s="38">
        <v>-168466</v>
      </c>
      <c r="L10" s="38">
        <v>-50223</v>
      </c>
      <c r="M10" s="38">
        <v>-32657</v>
      </c>
      <c r="N10" s="38">
        <v>1501189</v>
      </c>
      <c r="O10" s="38">
        <v>-207710</v>
      </c>
      <c r="P10" s="38">
        <v>1293479</v>
      </c>
      <c r="Q10" s="38">
        <v>-626513</v>
      </c>
      <c r="R10" s="38">
        <v>19381</v>
      </c>
      <c r="S10" s="38">
        <v>-1894</v>
      </c>
      <c r="T10" s="38">
        <v>0</v>
      </c>
      <c r="U10" s="38">
        <v>-609026</v>
      </c>
      <c r="V10" s="38">
        <v>-1393590</v>
      </c>
      <c r="W10" s="38">
        <v>-68089</v>
      </c>
      <c r="X10" s="38">
        <v>-1461679</v>
      </c>
      <c r="Y10" s="38">
        <v>-9866</v>
      </c>
      <c r="Z10" s="38">
        <v>0</v>
      </c>
      <c r="AA10" s="38">
        <v>-2013</v>
      </c>
      <c r="AB10" s="38">
        <v>-11879</v>
      </c>
      <c r="AC10" s="38">
        <v>-410066</v>
      </c>
      <c r="AD10" s="38">
        <v>0</v>
      </c>
      <c r="AE10" s="38">
        <v>-47762</v>
      </c>
      <c r="AF10" s="38">
        <v>5979</v>
      </c>
      <c r="AG10" s="38">
        <v>0</v>
      </c>
      <c r="AH10" s="38">
        <v>-41783</v>
      </c>
      <c r="AI10" s="38">
        <v>-140014</v>
      </c>
      <c r="AJ10" s="38">
        <v>-724699</v>
      </c>
      <c r="AK10" s="38">
        <v>-211</v>
      </c>
      <c r="AL10" s="38">
        <v>162735</v>
      </c>
      <c r="AM10" s="38">
        <v>0</v>
      </c>
      <c r="AN10" s="38">
        <v>0</v>
      </c>
      <c r="AO10" s="38">
        <v>0</v>
      </c>
      <c r="AP10" s="38">
        <v>-562175</v>
      </c>
      <c r="AQ10" s="38">
        <v>-22946</v>
      </c>
      <c r="AR10" s="38">
        <v>-585121</v>
      </c>
    </row>
    <row r="11" spans="1:44" ht="15">
      <c r="A11" s="39" t="s">
        <v>143</v>
      </c>
      <c r="B11" s="38">
        <v>70857</v>
      </c>
      <c r="C11" s="38">
        <v>201012</v>
      </c>
      <c r="D11" s="38">
        <v>2397647</v>
      </c>
      <c r="E11" s="38">
        <v>0</v>
      </c>
      <c r="F11" s="38">
        <v>2397647</v>
      </c>
      <c r="G11" s="38">
        <v>95262</v>
      </c>
      <c r="H11" s="38">
        <v>34144</v>
      </c>
      <c r="I11" s="38">
        <v>61008</v>
      </c>
      <c r="J11" s="38">
        <v>1947083</v>
      </c>
      <c r="K11" s="38">
        <v>5110889</v>
      </c>
      <c r="L11" s="38">
        <v>-428</v>
      </c>
      <c r="M11" s="38">
        <v>-98910</v>
      </c>
      <c r="N11" s="38">
        <v>7149048</v>
      </c>
      <c r="O11" s="38">
        <v>-1048809</v>
      </c>
      <c r="P11" s="38">
        <v>6100239</v>
      </c>
      <c r="Q11" s="38">
        <v>-1490365</v>
      </c>
      <c r="R11" s="38">
        <v>0</v>
      </c>
      <c r="S11" s="38">
        <v>-302</v>
      </c>
      <c r="T11" s="38">
        <v>0</v>
      </c>
      <c r="U11" s="38">
        <v>-1490667</v>
      </c>
      <c r="V11" s="38">
        <v>-3390344</v>
      </c>
      <c r="W11" s="38">
        <v>0</v>
      </c>
      <c r="X11" s="38">
        <v>-3390344</v>
      </c>
      <c r="Y11" s="38">
        <v>0</v>
      </c>
      <c r="Z11" s="38">
        <v>0</v>
      </c>
      <c r="AA11" s="38">
        <v>381235</v>
      </c>
      <c r="AB11" s="38">
        <v>381235</v>
      </c>
      <c r="AC11" s="38">
        <v>0</v>
      </c>
      <c r="AD11" s="38">
        <v>0</v>
      </c>
      <c r="AE11" s="38">
        <v>-46500</v>
      </c>
      <c r="AF11" s="38">
        <v>0</v>
      </c>
      <c r="AG11" s="38">
        <v>0</v>
      </c>
      <c r="AH11" s="38">
        <v>-46500</v>
      </c>
      <c r="AI11" s="38">
        <v>-805192</v>
      </c>
      <c r="AJ11" s="38">
        <v>3146418</v>
      </c>
      <c r="AK11" s="38">
        <v>0</v>
      </c>
      <c r="AL11" s="38">
        <v>937412</v>
      </c>
      <c r="AM11" s="38">
        <v>80</v>
      </c>
      <c r="AN11" s="38">
        <v>-10</v>
      </c>
      <c r="AO11" s="38">
        <v>0</v>
      </c>
      <c r="AP11" s="38">
        <v>4083900</v>
      </c>
      <c r="AQ11" s="38">
        <v>-132221</v>
      </c>
      <c r="AR11" s="38">
        <v>3951679</v>
      </c>
    </row>
    <row r="12" spans="1:44" ht="15">
      <c r="A12" s="39" t="s">
        <v>144</v>
      </c>
      <c r="B12" s="38">
        <v>70858</v>
      </c>
      <c r="C12" s="38">
        <v>201012</v>
      </c>
      <c r="D12" s="38">
        <v>298733</v>
      </c>
      <c r="E12" s="38">
        <v>-621</v>
      </c>
      <c r="F12" s="38">
        <v>298112</v>
      </c>
      <c r="G12" s="38">
        <v>10597</v>
      </c>
      <c r="H12" s="38">
        <v>0</v>
      </c>
      <c r="I12" s="38">
        <v>4494</v>
      </c>
      <c r="J12" s="38">
        <v>207934</v>
      </c>
      <c r="K12" s="38">
        <v>527943</v>
      </c>
      <c r="L12" s="38">
        <v>-127</v>
      </c>
      <c r="M12" s="38">
        <v>-9413</v>
      </c>
      <c r="N12" s="38">
        <v>741428</v>
      </c>
      <c r="O12" s="38">
        <v>-109051</v>
      </c>
      <c r="P12" s="38">
        <v>632377</v>
      </c>
      <c r="Q12" s="38">
        <v>-157836</v>
      </c>
      <c r="R12" s="38">
        <v>0</v>
      </c>
      <c r="S12" s="38">
        <v>2</v>
      </c>
      <c r="T12" s="38">
        <v>0</v>
      </c>
      <c r="U12" s="38">
        <v>-157834</v>
      </c>
      <c r="V12" s="38">
        <v>-346632</v>
      </c>
      <c r="W12" s="38">
        <v>0</v>
      </c>
      <c r="X12" s="38">
        <v>-346632</v>
      </c>
      <c r="Y12" s="38">
        <v>0</v>
      </c>
      <c r="Z12" s="38">
        <v>-113403</v>
      </c>
      <c r="AA12" s="38">
        <v>33531</v>
      </c>
      <c r="AB12" s="38">
        <v>-79872</v>
      </c>
      <c r="AC12" s="38">
        <v>0</v>
      </c>
      <c r="AD12" s="38">
        <v>0</v>
      </c>
      <c r="AE12" s="38">
        <v>-8097</v>
      </c>
      <c r="AF12" s="38">
        <v>0</v>
      </c>
      <c r="AG12" s="38">
        <v>0</v>
      </c>
      <c r="AH12" s="38">
        <v>-8097</v>
      </c>
      <c r="AI12" s="38">
        <v>-71099</v>
      </c>
      <c r="AJ12" s="38">
        <v>266955</v>
      </c>
      <c r="AK12" s="38">
        <v>0</v>
      </c>
      <c r="AL12" s="38">
        <v>82690</v>
      </c>
      <c r="AM12" s="38">
        <v>0</v>
      </c>
      <c r="AN12" s="38">
        <v>-21</v>
      </c>
      <c r="AO12" s="38">
        <v>0</v>
      </c>
      <c r="AP12" s="38">
        <v>349624</v>
      </c>
      <c r="AQ12" s="38">
        <v>-11591</v>
      </c>
      <c r="AR12" s="38">
        <v>338033</v>
      </c>
    </row>
    <row r="13" spans="1:44" ht="15">
      <c r="A13" s="39" t="s">
        <v>145</v>
      </c>
      <c r="B13" s="38">
        <v>70911</v>
      </c>
      <c r="C13" s="38">
        <v>201012</v>
      </c>
      <c r="D13" s="38">
        <v>187116</v>
      </c>
      <c r="E13" s="38">
        <v>0</v>
      </c>
      <c r="F13" s="38">
        <v>187116</v>
      </c>
      <c r="G13" s="38">
        <v>-5468</v>
      </c>
      <c r="H13" s="38">
        <v>0</v>
      </c>
      <c r="I13" s="38">
        <v>13161</v>
      </c>
      <c r="J13" s="38">
        <v>181698</v>
      </c>
      <c r="K13" s="38">
        <v>573451</v>
      </c>
      <c r="L13" s="38">
        <v>0</v>
      </c>
      <c r="M13" s="38">
        <v>-9831</v>
      </c>
      <c r="N13" s="38">
        <v>753011</v>
      </c>
      <c r="O13" s="38">
        <v>-112559</v>
      </c>
      <c r="P13" s="38">
        <v>640452</v>
      </c>
      <c r="Q13" s="38">
        <v>-233404</v>
      </c>
      <c r="R13" s="38">
        <v>0</v>
      </c>
      <c r="S13" s="38">
        <v>0</v>
      </c>
      <c r="T13" s="38">
        <v>0</v>
      </c>
      <c r="U13" s="38">
        <v>-233404</v>
      </c>
      <c r="V13" s="38">
        <v>-445762</v>
      </c>
      <c r="W13" s="38">
        <v>0</v>
      </c>
      <c r="X13" s="38">
        <v>-445762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-7817</v>
      </c>
      <c r="AF13" s="38">
        <v>0</v>
      </c>
      <c r="AG13" s="38">
        <v>0</v>
      </c>
      <c r="AH13" s="38">
        <v>-7817</v>
      </c>
      <c r="AI13" s="38">
        <v>-78987</v>
      </c>
      <c r="AJ13" s="38">
        <v>61598</v>
      </c>
      <c r="AK13" s="38">
        <v>0</v>
      </c>
      <c r="AL13" s="38">
        <v>92812</v>
      </c>
      <c r="AM13" s="38">
        <v>0</v>
      </c>
      <c r="AN13" s="38">
        <v>0</v>
      </c>
      <c r="AO13" s="38">
        <v>0</v>
      </c>
      <c r="AP13" s="38">
        <v>154410</v>
      </c>
      <c r="AQ13" s="38">
        <v>-13825</v>
      </c>
      <c r="AR13" s="38">
        <v>140585</v>
      </c>
    </row>
    <row r="14" spans="1:44" ht="15">
      <c r="A14" s="39" t="s">
        <v>146</v>
      </c>
      <c r="B14" s="38">
        <v>70912</v>
      </c>
      <c r="C14" s="38">
        <v>201012</v>
      </c>
      <c r="D14" s="38">
        <v>0</v>
      </c>
      <c r="E14" s="38">
        <v>-32</v>
      </c>
      <c r="F14" s="38">
        <v>-32</v>
      </c>
      <c r="G14" s="38">
        <v>23532</v>
      </c>
      <c r="H14" s="38">
        <v>777305</v>
      </c>
      <c r="I14" s="38">
        <v>43719</v>
      </c>
      <c r="J14" s="38">
        <v>580965</v>
      </c>
      <c r="K14" s="38">
        <v>604485</v>
      </c>
      <c r="L14" s="38">
        <v>-6689</v>
      </c>
      <c r="M14" s="38">
        <v>-19349</v>
      </c>
      <c r="N14" s="38">
        <v>2003968</v>
      </c>
      <c r="O14" s="38">
        <v>-204433</v>
      </c>
      <c r="P14" s="38">
        <v>1799535</v>
      </c>
      <c r="Q14" s="38">
        <v>-701961</v>
      </c>
      <c r="R14" s="38">
        <v>-400</v>
      </c>
      <c r="S14" s="38">
        <v>0</v>
      </c>
      <c r="T14" s="38">
        <v>0</v>
      </c>
      <c r="U14" s="38">
        <v>-702361</v>
      </c>
      <c r="V14" s="38">
        <v>-580251</v>
      </c>
      <c r="W14" s="38">
        <v>0</v>
      </c>
      <c r="X14" s="38">
        <v>-580251</v>
      </c>
      <c r="Y14" s="38">
        <v>-35555</v>
      </c>
      <c r="Z14" s="38">
        <v>78853</v>
      </c>
      <c r="AA14" s="38">
        <v>-55432</v>
      </c>
      <c r="AB14" s="38">
        <v>-12134</v>
      </c>
      <c r="AC14" s="38">
        <v>0</v>
      </c>
      <c r="AD14" s="38">
        <v>0</v>
      </c>
      <c r="AE14" s="38">
        <v>-26504</v>
      </c>
      <c r="AF14" s="38">
        <v>0</v>
      </c>
      <c r="AG14" s="38">
        <v>0</v>
      </c>
      <c r="AH14" s="38">
        <v>-26504</v>
      </c>
      <c r="AI14" s="38">
        <v>-456689</v>
      </c>
      <c r="AJ14" s="38">
        <v>21564</v>
      </c>
      <c r="AK14" s="38">
        <v>0</v>
      </c>
      <c r="AL14" s="38">
        <v>456689</v>
      </c>
      <c r="AM14" s="38">
        <v>0</v>
      </c>
      <c r="AN14" s="38">
        <v>0</v>
      </c>
      <c r="AO14" s="38">
        <v>0</v>
      </c>
      <c r="AP14" s="38">
        <v>478253</v>
      </c>
      <c r="AQ14" s="38">
        <v>-68503</v>
      </c>
      <c r="AR14" s="38">
        <v>409750</v>
      </c>
    </row>
    <row r="15" spans="1:44" ht="15">
      <c r="A15" s="39" t="s">
        <v>147</v>
      </c>
      <c r="B15" s="38">
        <v>70913</v>
      </c>
      <c r="C15" s="38">
        <v>201012</v>
      </c>
      <c r="D15" s="38">
        <v>267461</v>
      </c>
      <c r="E15" s="38">
        <v>-647</v>
      </c>
      <c r="F15" s="38">
        <v>266814</v>
      </c>
      <c r="G15" s="38">
        <v>11596</v>
      </c>
      <c r="H15" s="38">
        <v>0</v>
      </c>
      <c r="I15" s="38">
        <v>7973</v>
      </c>
      <c r="J15" s="38">
        <v>365276</v>
      </c>
      <c r="K15" s="38">
        <v>873577</v>
      </c>
      <c r="L15" s="38">
        <v>-61</v>
      </c>
      <c r="M15" s="38">
        <v>-17871</v>
      </c>
      <c r="N15" s="38">
        <v>1240490</v>
      </c>
      <c r="O15" s="38">
        <v>-181680</v>
      </c>
      <c r="P15" s="38">
        <v>1058810</v>
      </c>
      <c r="Q15" s="38">
        <v>-284194</v>
      </c>
      <c r="R15" s="38">
        <v>0</v>
      </c>
      <c r="S15" s="38">
        <v>52</v>
      </c>
      <c r="T15" s="38">
        <v>0</v>
      </c>
      <c r="U15" s="38">
        <v>-284142</v>
      </c>
      <c r="V15" s="38">
        <v>-512600</v>
      </c>
      <c r="W15" s="38">
        <v>0</v>
      </c>
      <c r="X15" s="38">
        <v>-512600</v>
      </c>
      <c r="Y15" s="38">
        <v>0</v>
      </c>
      <c r="Z15" s="38">
        <v>0</v>
      </c>
      <c r="AA15" s="38">
        <v>73431</v>
      </c>
      <c r="AB15" s="38">
        <v>73431</v>
      </c>
      <c r="AC15" s="38">
        <v>0</v>
      </c>
      <c r="AD15" s="38">
        <v>0</v>
      </c>
      <c r="AE15" s="38">
        <v>-5875</v>
      </c>
      <c r="AF15" s="38">
        <v>0</v>
      </c>
      <c r="AG15" s="38">
        <v>0</v>
      </c>
      <c r="AH15" s="38">
        <v>-5875</v>
      </c>
      <c r="AI15" s="38">
        <v>-131969</v>
      </c>
      <c r="AJ15" s="38">
        <v>464469</v>
      </c>
      <c r="AK15" s="38">
        <v>0</v>
      </c>
      <c r="AL15" s="38">
        <v>153540</v>
      </c>
      <c r="AM15" s="38">
        <v>0</v>
      </c>
      <c r="AN15" s="38">
        <v>-17</v>
      </c>
      <c r="AO15" s="38">
        <v>0</v>
      </c>
      <c r="AP15" s="38">
        <v>617992</v>
      </c>
      <c r="AQ15" s="38">
        <v>-21572</v>
      </c>
      <c r="AR15" s="38">
        <v>596420</v>
      </c>
    </row>
    <row r="16" spans="1:44" ht="15">
      <c r="A16" s="39" t="s">
        <v>148</v>
      </c>
      <c r="B16" s="38">
        <v>70927</v>
      </c>
      <c r="C16" s="38">
        <v>201012</v>
      </c>
      <c r="D16" s="38">
        <v>65257</v>
      </c>
      <c r="E16" s="38">
        <v>-529</v>
      </c>
      <c r="F16" s="38">
        <v>64728</v>
      </c>
      <c r="G16" s="38">
        <v>2858</v>
      </c>
      <c r="H16" s="38">
        <v>0</v>
      </c>
      <c r="I16" s="38">
        <v>1360</v>
      </c>
      <c r="J16" s="38">
        <v>56878</v>
      </c>
      <c r="K16" s="38">
        <v>138315</v>
      </c>
      <c r="L16" s="38">
        <v>-9</v>
      </c>
      <c r="M16" s="38">
        <v>-2649</v>
      </c>
      <c r="N16" s="38">
        <v>196753</v>
      </c>
      <c r="O16" s="38">
        <v>-28857</v>
      </c>
      <c r="P16" s="38">
        <v>167896</v>
      </c>
      <c r="Q16" s="38">
        <v>-41637</v>
      </c>
      <c r="R16" s="38">
        <v>0</v>
      </c>
      <c r="S16" s="38">
        <v>3</v>
      </c>
      <c r="T16" s="38">
        <v>0</v>
      </c>
      <c r="U16" s="38">
        <v>-41634</v>
      </c>
      <c r="V16" s="38">
        <v>-93648</v>
      </c>
      <c r="W16" s="38">
        <v>0</v>
      </c>
      <c r="X16" s="38">
        <v>-93648</v>
      </c>
      <c r="Y16" s="38">
        <v>0</v>
      </c>
      <c r="Z16" s="38">
        <v>0</v>
      </c>
      <c r="AA16" s="38">
        <v>10611</v>
      </c>
      <c r="AB16" s="38">
        <v>10611</v>
      </c>
      <c r="AC16" s="38">
        <v>0</v>
      </c>
      <c r="AD16" s="38">
        <v>0</v>
      </c>
      <c r="AE16" s="38">
        <v>-1373</v>
      </c>
      <c r="AF16" s="38">
        <v>0</v>
      </c>
      <c r="AG16" s="38">
        <v>0</v>
      </c>
      <c r="AH16" s="38">
        <v>-1373</v>
      </c>
      <c r="AI16" s="38">
        <v>-20639</v>
      </c>
      <c r="AJ16" s="38">
        <v>85941</v>
      </c>
      <c r="AK16" s="38">
        <v>0</v>
      </c>
      <c r="AL16" s="38">
        <v>24004</v>
      </c>
      <c r="AM16" s="38">
        <v>0</v>
      </c>
      <c r="AN16" s="38">
        <v>-6</v>
      </c>
      <c r="AO16" s="38">
        <v>0</v>
      </c>
      <c r="AP16" s="38">
        <v>109939</v>
      </c>
      <c r="AQ16" s="38">
        <v>-3365</v>
      </c>
      <c r="AR16" s="38">
        <v>106574</v>
      </c>
    </row>
    <row r="17" spans="1:44" ht="15">
      <c r="A17" s="39" t="s">
        <v>149</v>
      </c>
      <c r="B17" s="38">
        <v>70933</v>
      </c>
      <c r="C17" s="38">
        <v>201012</v>
      </c>
      <c r="D17" s="38">
        <v>421634</v>
      </c>
      <c r="E17" s="38">
        <v>-501</v>
      </c>
      <c r="F17" s="38">
        <v>421133</v>
      </c>
      <c r="G17" s="38">
        <v>32802</v>
      </c>
      <c r="H17" s="38">
        <v>0</v>
      </c>
      <c r="I17" s="38">
        <v>11956</v>
      </c>
      <c r="J17" s="38">
        <v>369983</v>
      </c>
      <c r="K17" s="38">
        <v>884665</v>
      </c>
      <c r="L17" s="38">
        <v>-72</v>
      </c>
      <c r="M17" s="38">
        <v>-18191</v>
      </c>
      <c r="N17" s="38">
        <v>1281143</v>
      </c>
      <c r="O17" s="38">
        <v>-187253</v>
      </c>
      <c r="P17" s="38">
        <v>1093890</v>
      </c>
      <c r="Q17" s="38">
        <v>-370983</v>
      </c>
      <c r="R17" s="38">
        <v>0</v>
      </c>
      <c r="S17" s="38">
        <v>55</v>
      </c>
      <c r="T17" s="38">
        <v>0</v>
      </c>
      <c r="U17" s="38">
        <v>-370928</v>
      </c>
      <c r="V17" s="38">
        <v>-483896</v>
      </c>
      <c r="W17" s="38">
        <v>0</v>
      </c>
      <c r="X17" s="38">
        <v>-483896</v>
      </c>
      <c r="Y17" s="38">
        <v>0</v>
      </c>
      <c r="Z17" s="38">
        <v>0</v>
      </c>
      <c r="AA17" s="38">
        <v>59236</v>
      </c>
      <c r="AB17" s="38">
        <v>59236</v>
      </c>
      <c r="AC17" s="38">
        <v>38</v>
      </c>
      <c r="AD17" s="38">
        <v>0</v>
      </c>
      <c r="AE17" s="38">
        <v>-12053</v>
      </c>
      <c r="AF17" s="38">
        <v>0</v>
      </c>
      <c r="AG17" s="38">
        <v>0</v>
      </c>
      <c r="AH17" s="38">
        <v>-12053</v>
      </c>
      <c r="AI17" s="38">
        <v>-148815</v>
      </c>
      <c r="AJ17" s="38">
        <v>558605</v>
      </c>
      <c r="AK17" s="38">
        <v>0</v>
      </c>
      <c r="AL17" s="38">
        <v>173305</v>
      </c>
      <c r="AM17" s="38">
        <v>0</v>
      </c>
      <c r="AN17" s="38">
        <v>-2</v>
      </c>
      <c r="AO17" s="38">
        <v>0</v>
      </c>
      <c r="AP17" s="38">
        <v>731908</v>
      </c>
      <c r="AQ17" s="38">
        <v>-24490</v>
      </c>
      <c r="AR17" s="38">
        <v>707418</v>
      </c>
    </row>
    <row r="18" spans="1:44" ht="15">
      <c r="A18" s="39" t="s">
        <v>150</v>
      </c>
      <c r="B18" s="38">
        <v>70934</v>
      </c>
      <c r="C18" s="38">
        <v>201012</v>
      </c>
      <c r="D18" s="38">
        <v>446766</v>
      </c>
      <c r="E18" s="38">
        <v>-472</v>
      </c>
      <c r="F18" s="38">
        <v>446294</v>
      </c>
      <c r="G18" s="38">
        <v>33727</v>
      </c>
      <c r="H18" s="38">
        <v>0</v>
      </c>
      <c r="I18" s="38">
        <v>12335</v>
      </c>
      <c r="J18" s="38">
        <v>362133</v>
      </c>
      <c r="K18" s="38">
        <v>864823</v>
      </c>
      <c r="L18" s="38">
        <v>-58</v>
      </c>
      <c r="M18" s="38">
        <v>-17631</v>
      </c>
      <c r="N18" s="38">
        <v>1255329</v>
      </c>
      <c r="O18" s="38">
        <v>-183482</v>
      </c>
      <c r="P18" s="38">
        <v>1071847</v>
      </c>
      <c r="Q18" s="38">
        <v>-344418</v>
      </c>
      <c r="R18" s="38">
        <v>0</v>
      </c>
      <c r="S18" s="38">
        <v>-24</v>
      </c>
      <c r="T18" s="38">
        <v>0</v>
      </c>
      <c r="U18" s="38">
        <v>-344442</v>
      </c>
      <c r="V18" s="38">
        <v>-568272</v>
      </c>
      <c r="W18" s="38">
        <v>0</v>
      </c>
      <c r="X18" s="38">
        <v>-568272</v>
      </c>
      <c r="Y18" s="38">
        <v>0</v>
      </c>
      <c r="Z18" s="38">
        <v>0</v>
      </c>
      <c r="AA18" s="38">
        <v>58324</v>
      </c>
      <c r="AB18" s="38">
        <v>58324</v>
      </c>
      <c r="AC18" s="38">
        <v>42</v>
      </c>
      <c r="AD18" s="38">
        <v>0</v>
      </c>
      <c r="AE18" s="38">
        <v>-9937</v>
      </c>
      <c r="AF18" s="38">
        <v>0</v>
      </c>
      <c r="AG18" s="38">
        <v>0</v>
      </c>
      <c r="AH18" s="38">
        <v>-9937</v>
      </c>
      <c r="AI18" s="38">
        <v>-137717</v>
      </c>
      <c r="AJ18" s="38">
        <v>516139</v>
      </c>
      <c r="AK18" s="38">
        <v>0</v>
      </c>
      <c r="AL18" s="38">
        <v>160254</v>
      </c>
      <c r="AM18" s="38">
        <v>0</v>
      </c>
      <c r="AN18" s="38">
        <v>-7</v>
      </c>
      <c r="AO18" s="38">
        <v>0</v>
      </c>
      <c r="AP18" s="38">
        <v>676386</v>
      </c>
      <c r="AQ18" s="38">
        <v>-22537</v>
      </c>
      <c r="AR18" s="38">
        <v>653849</v>
      </c>
    </row>
    <row r="19" spans="1:44" ht="15">
      <c r="A19" s="39" t="s">
        <v>151</v>
      </c>
      <c r="B19" s="38">
        <v>70941</v>
      </c>
      <c r="C19" s="38">
        <v>201012</v>
      </c>
      <c r="D19" s="38">
        <v>0</v>
      </c>
      <c r="E19" s="38">
        <v>-3</v>
      </c>
      <c r="F19" s="38">
        <v>-3</v>
      </c>
      <c r="G19" s="38">
        <v>0</v>
      </c>
      <c r="H19" s="38">
        <v>0</v>
      </c>
      <c r="I19" s="38">
        <v>5109</v>
      </c>
      <c r="J19" s="38">
        <v>60883</v>
      </c>
      <c r="K19" s="38">
        <v>124230</v>
      </c>
      <c r="L19" s="38">
        <v>-622</v>
      </c>
      <c r="M19" s="38">
        <v>-2777</v>
      </c>
      <c r="N19" s="38">
        <v>186823</v>
      </c>
      <c r="O19" s="38">
        <v>-21376</v>
      </c>
      <c r="P19" s="38">
        <v>165447</v>
      </c>
      <c r="Q19" s="38">
        <v>-67309</v>
      </c>
      <c r="R19" s="38">
        <v>-82</v>
      </c>
      <c r="S19" s="38">
        <v>0</v>
      </c>
      <c r="T19" s="38">
        <v>0</v>
      </c>
      <c r="U19" s="38">
        <v>-67391</v>
      </c>
      <c r="V19" s="38">
        <v>-53408</v>
      </c>
      <c r="W19" s="38">
        <v>0</v>
      </c>
      <c r="X19" s="38">
        <v>-53408</v>
      </c>
      <c r="Y19" s="38">
        <v>-3457</v>
      </c>
      <c r="Z19" s="38">
        <v>-2992</v>
      </c>
      <c r="AA19" s="38">
        <v>-4807</v>
      </c>
      <c r="AB19" s="38">
        <v>-11256</v>
      </c>
      <c r="AC19" s="38">
        <v>0</v>
      </c>
      <c r="AD19" s="38">
        <v>0</v>
      </c>
      <c r="AE19" s="38">
        <v>-3057</v>
      </c>
      <c r="AF19" s="38">
        <v>0</v>
      </c>
      <c r="AG19" s="38">
        <v>0</v>
      </c>
      <c r="AH19" s="38">
        <v>-3057</v>
      </c>
      <c r="AI19" s="38">
        <v>-28125</v>
      </c>
      <c r="AJ19" s="38">
        <v>2207</v>
      </c>
      <c r="AK19" s="38">
        <v>0</v>
      </c>
      <c r="AL19" s="38">
        <v>28125</v>
      </c>
      <c r="AM19" s="38">
        <v>0</v>
      </c>
      <c r="AN19" s="38">
        <v>0</v>
      </c>
      <c r="AO19" s="38">
        <v>0</v>
      </c>
      <c r="AP19" s="38">
        <v>30332</v>
      </c>
      <c r="AQ19" s="38">
        <v>-4219</v>
      </c>
      <c r="AR19" s="38">
        <v>26113</v>
      </c>
    </row>
    <row r="20" spans="1:44" ht="15">
      <c r="A20" s="39" t="s">
        <v>156</v>
      </c>
      <c r="B20" s="38">
        <v>71036</v>
      </c>
      <c r="C20" s="38">
        <v>201012</v>
      </c>
      <c r="D20" s="38">
        <v>0</v>
      </c>
      <c r="E20" s="38">
        <v>-1</v>
      </c>
      <c r="F20" s="38">
        <v>-1</v>
      </c>
      <c r="G20" s="38">
        <v>0</v>
      </c>
      <c r="H20" s="38">
        <v>30</v>
      </c>
      <c r="I20" s="38">
        <v>851</v>
      </c>
      <c r="J20" s="38">
        <v>21320</v>
      </c>
      <c r="K20" s="38">
        <v>56400</v>
      </c>
      <c r="L20" s="38">
        <v>-501</v>
      </c>
      <c r="M20" s="38">
        <v>-1503</v>
      </c>
      <c r="N20" s="38">
        <v>76597</v>
      </c>
      <c r="O20" s="38">
        <v>-11040</v>
      </c>
      <c r="P20" s="38">
        <v>65557</v>
      </c>
      <c r="Q20" s="38">
        <v>-29129</v>
      </c>
      <c r="R20" s="38">
        <v>0</v>
      </c>
      <c r="S20" s="38">
        <v>-28</v>
      </c>
      <c r="T20" s="38">
        <v>0</v>
      </c>
      <c r="U20" s="38">
        <v>-29157</v>
      </c>
      <c r="V20" s="38">
        <v>-23574</v>
      </c>
      <c r="W20" s="38">
        <v>0</v>
      </c>
      <c r="X20" s="38">
        <v>-23574</v>
      </c>
      <c r="Y20" s="38">
        <v>-1250</v>
      </c>
      <c r="Z20" s="38">
        <v>-7718</v>
      </c>
      <c r="AA20" s="38">
        <v>-1774</v>
      </c>
      <c r="AB20" s="38">
        <v>-10742</v>
      </c>
      <c r="AC20" s="38">
        <v>0</v>
      </c>
      <c r="AD20" s="38">
        <v>0</v>
      </c>
      <c r="AE20" s="38">
        <v>-1348</v>
      </c>
      <c r="AF20" s="38">
        <v>0</v>
      </c>
      <c r="AG20" s="38">
        <v>0</v>
      </c>
      <c r="AH20" s="38">
        <v>-1348</v>
      </c>
      <c r="AI20" s="38">
        <v>-1070</v>
      </c>
      <c r="AJ20" s="38">
        <v>-335</v>
      </c>
      <c r="AK20" s="38">
        <v>0</v>
      </c>
      <c r="AL20" s="38">
        <v>1070</v>
      </c>
      <c r="AM20" s="38">
        <v>0</v>
      </c>
      <c r="AN20" s="38">
        <v>0</v>
      </c>
      <c r="AO20" s="38">
        <v>0</v>
      </c>
      <c r="AP20" s="38">
        <v>735</v>
      </c>
      <c r="AQ20" s="38">
        <v>-161</v>
      </c>
      <c r="AR20" s="38">
        <v>574</v>
      </c>
    </row>
    <row r="21" spans="1:44" ht="15">
      <c r="A21" s="39" t="s">
        <v>152</v>
      </c>
      <c r="B21" s="38">
        <v>71044</v>
      </c>
      <c r="C21" s="38">
        <v>201012</v>
      </c>
      <c r="D21" s="38">
        <v>1817843</v>
      </c>
      <c r="E21" s="38">
        <v>0</v>
      </c>
      <c r="F21" s="38">
        <v>1817843</v>
      </c>
      <c r="G21" s="38">
        <v>30908</v>
      </c>
      <c r="H21" s="38">
        <v>13691</v>
      </c>
      <c r="I21" s="38">
        <v>13560</v>
      </c>
      <c r="J21" s="38">
        <v>778569</v>
      </c>
      <c r="K21" s="38">
        <v>2136967</v>
      </c>
      <c r="L21" s="38">
        <v>-216</v>
      </c>
      <c r="M21" s="38">
        <v>-34507</v>
      </c>
      <c r="N21" s="38">
        <v>2938972</v>
      </c>
      <c r="O21" s="38">
        <v>-438477</v>
      </c>
      <c r="P21" s="38">
        <v>2500495</v>
      </c>
      <c r="Q21" s="38">
        <v>-544218</v>
      </c>
      <c r="R21" s="38">
        <v>0</v>
      </c>
      <c r="S21" s="38">
        <v>-495</v>
      </c>
      <c r="T21" s="38">
        <v>0</v>
      </c>
      <c r="U21" s="38">
        <v>-544713</v>
      </c>
      <c r="V21" s="38">
        <v>-2089141</v>
      </c>
      <c r="W21" s="38">
        <v>0</v>
      </c>
      <c r="X21" s="38">
        <v>-2089141</v>
      </c>
      <c r="Y21" s="38">
        <v>0</v>
      </c>
      <c r="Z21" s="38">
        <v>-1392436</v>
      </c>
      <c r="AA21" s="38">
        <v>39723</v>
      </c>
      <c r="AB21" s="38">
        <v>-1352713</v>
      </c>
      <c r="AC21" s="38">
        <v>0</v>
      </c>
      <c r="AD21" s="38">
        <v>0</v>
      </c>
      <c r="AE21" s="38">
        <v>-37995</v>
      </c>
      <c r="AF21" s="38">
        <v>0</v>
      </c>
      <c r="AG21" s="38">
        <v>0</v>
      </c>
      <c r="AH21" s="38">
        <v>-37995</v>
      </c>
      <c r="AI21" s="38">
        <v>-293672</v>
      </c>
      <c r="AJ21" s="38">
        <v>104</v>
      </c>
      <c r="AK21" s="38">
        <v>0</v>
      </c>
      <c r="AL21" s="38">
        <v>335208</v>
      </c>
      <c r="AM21" s="38">
        <v>61</v>
      </c>
      <c r="AN21" s="38">
        <v>-164</v>
      </c>
      <c r="AO21" s="38">
        <v>0</v>
      </c>
      <c r="AP21" s="38">
        <v>335209</v>
      </c>
      <c r="AQ21" s="38">
        <v>-41536</v>
      </c>
      <c r="AR21" s="38">
        <v>293673</v>
      </c>
    </row>
    <row r="22" spans="1:44" ht="15">
      <c r="A22" s="39" t="s">
        <v>153</v>
      </c>
      <c r="B22" s="38">
        <v>71046</v>
      </c>
      <c r="C22" s="38">
        <v>201012</v>
      </c>
      <c r="D22" s="38">
        <v>2331358</v>
      </c>
      <c r="E22" s="38">
        <v>0</v>
      </c>
      <c r="F22" s="38">
        <v>2331358</v>
      </c>
      <c r="G22" s="38">
        <v>21051</v>
      </c>
      <c r="H22" s="38">
        <v>-3757</v>
      </c>
      <c r="I22" s="38">
        <v>11118</v>
      </c>
      <c r="J22" s="38">
        <v>515258</v>
      </c>
      <c r="K22" s="38">
        <v>3094728</v>
      </c>
      <c r="L22" s="38">
        <v>-5521</v>
      </c>
      <c r="M22" s="38">
        <v>-45974</v>
      </c>
      <c r="N22" s="38">
        <v>3586903</v>
      </c>
      <c r="O22" s="38">
        <v>-521236</v>
      </c>
      <c r="P22" s="38">
        <v>3065667</v>
      </c>
      <c r="Q22" s="38">
        <v>-696651</v>
      </c>
      <c r="R22" s="38">
        <v>0</v>
      </c>
      <c r="S22" s="38">
        <v>-103</v>
      </c>
      <c r="T22" s="38">
        <v>0</v>
      </c>
      <c r="U22" s="38">
        <v>-696754</v>
      </c>
      <c r="V22" s="38">
        <v>-1579930</v>
      </c>
      <c r="W22" s="38">
        <v>0</v>
      </c>
      <c r="X22" s="38">
        <v>-1579930</v>
      </c>
      <c r="Y22" s="38">
        <v>0</v>
      </c>
      <c r="Z22" s="38">
        <v>0</v>
      </c>
      <c r="AA22" s="38">
        <v>0</v>
      </c>
      <c r="AB22" s="38">
        <v>0</v>
      </c>
      <c r="AC22" s="38">
        <v>-2569186</v>
      </c>
      <c r="AD22" s="38">
        <v>0</v>
      </c>
      <c r="AE22" s="38">
        <v>-78379</v>
      </c>
      <c r="AF22" s="38">
        <v>700</v>
      </c>
      <c r="AG22" s="38">
        <v>0</v>
      </c>
      <c r="AH22" s="38">
        <v>-77679</v>
      </c>
      <c r="AI22" s="38">
        <v>-292962</v>
      </c>
      <c r="AJ22" s="38">
        <v>180514</v>
      </c>
      <c r="AK22" s="38">
        <v>0</v>
      </c>
      <c r="AL22" s="38">
        <v>342773</v>
      </c>
      <c r="AM22" s="38">
        <v>0</v>
      </c>
      <c r="AN22" s="38">
        <v>0</v>
      </c>
      <c r="AO22" s="38">
        <v>0</v>
      </c>
      <c r="AP22" s="38">
        <v>523287</v>
      </c>
      <c r="AQ22" s="38">
        <v>-49811</v>
      </c>
      <c r="AR22" s="38">
        <v>473476</v>
      </c>
    </row>
    <row r="23" spans="1:44" ht="15">
      <c r="A23" s="39" t="s">
        <v>154</v>
      </c>
      <c r="B23" s="38">
        <v>71071</v>
      </c>
      <c r="C23" s="38">
        <v>201012</v>
      </c>
      <c r="D23" s="38">
        <v>1770290</v>
      </c>
      <c r="E23" s="38">
        <v>-1960</v>
      </c>
      <c r="F23" s="38">
        <v>1768330</v>
      </c>
      <c r="G23" s="38">
        <v>3852748</v>
      </c>
      <c r="H23" s="38">
        <v>68089</v>
      </c>
      <c r="I23" s="38">
        <v>27895</v>
      </c>
      <c r="J23" s="38">
        <v>694597</v>
      </c>
      <c r="K23" s="38">
        <v>1130028</v>
      </c>
      <c r="L23" s="38">
        <v>-24</v>
      </c>
      <c r="M23" s="38">
        <v>-30888</v>
      </c>
      <c r="N23" s="38">
        <v>5742445</v>
      </c>
      <c r="O23" s="38">
        <v>-817484</v>
      </c>
      <c r="P23" s="38">
        <v>4924961</v>
      </c>
      <c r="Q23" s="38">
        <v>-1401674</v>
      </c>
      <c r="R23" s="38">
        <v>50</v>
      </c>
      <c r="S23" s="38">
        <v>-1272</v>
      </c>
      <c r="T23" s="38">
        <v>0</v>
      </c>
      <c r="U23" s="38">
        <v>-1402896</v>
      </c>
      <c r="V23" s="38">
        <v>-3084920</v>
      </c>
      <c r="W23" s="38">
        <v>0</v>
      </c>
      <c r="X23" s="38">
        <v>-3084920</v>
      </c>
      <c r="Y23" s="38">
        <v>0</v>
      </c>
      <c r="Z23" s="38">
        <v>-2278356</v>
      </c>
      <c r="AA23" s="38">
        <v>222</v>
      </c>
      <c r="AB23" s="38">
        <v>-2278134</v>
      </c>
      <c r="AC23" s="38">
        <v>0</v>
      </c>
      <c r="AD23" s="38">
        <v>0</v>
      </c>
      <c r="AE23" s="38">
        <v>-22725</v>
      </c>
      <c r="AF23" s="38">
        <v>0</v>
      </c>
      <c r="AG23" s="38">
        <v>0</v>
      </c>
      <c r="AH23" s="38">
        <v>-22725</v>
      </c>
      <c r="AI23" s="38">
        <v>-562081</v>
      </c>
      <c r="AJ23" s="38">
        <v>-657465</v>
      </c>
      <c r="AK23" s="38">
        <v>0</v>
      </c>
      <c r="AL23" s="38">
        <v>658228</v>
      </c>
      <c r="AM23" s="38">
        <v>49</v>
      </c>
      <c r="AN23" s="38">
        <v>0</v>
      </c>
      <c r="AO23" s="38">
        <v>0</v>
      </c>
      <c r="AP23" s="38">
        <v>812</v>
      </c>
      <c r="AQ23" s="38">
        <v>-96146</v>
      </c>
      <c r="AR23" s="38">
        <v>-95334</v>
      </c>
    </row>
    <row r="24" spans="1:44" ht="15">
      <c r="A24" s="39" t="s">
        <v>155</v>
      </c>
      <c r="B24" s="38">
        <v>71084</v>
      </c>
      <c r="C24" s="38">
        <v>201012</v>
      </c>
      <c r="D24" s="38">
        <v>62381</v>
      </c>
      <c r="E24" s="38">
        <v>-330</v>
      </c>
      <c r="F24" s="38">
        <v>62051</v>
      </c>
      <c r="G24" s="38">
        <v>0</v>
      </c>
      <c r="H24" s="38">
        <v>0</v>
      </c>
      <c r="I24" s="38">
        <v>0</v>
      </c>
      <c r="J24" s="38">
        <v>18846</v>
      </c>
      <c r="K24" s="38">
        <v>69849</v>
      </c>
      <c r="L24" s="38">
        <v>-27</v>
      </c>
      <c r="M24" s="38">
        <v>-2673</v>
      </c>
      <c r="N24" s="38">
        <v>85995</v>
      </c>
      <c r="O24" s="38">
        <v>-12336</v>
      </c>
      <c r="P24" s="38">
        <v>73659</v>
      </c>
      <c r="Q24" s="38">
        <v>-21258</v>
      </c>
      <c r="R24" s="38">
        <v>0</v>
      </c>
      <c r="S24" s="38">
        <v>0</v>
      </c>
      <c r="T24" s="38">
        <v>0</v>
      </c>
      <c r="U24" s="38">
        <v>-21258</v>
      </c>
      <c r="V24" s="38">
        <v>-74440</v>
      </c>
      <c r="W24" s="38">
        <v>0</v>
      </c>
      <c r="X24" s="38">
        <v>-74440</v>
      </c>
      <c r="Y24" s="38">
        <v>0</v>
      </c>
      <c r="Z24" s="38">
        <v>-7900</v>
      </c>
      <c r="AA24" s="38">
        <v>0</v>
      </c>
      <c r="AB24" s="38">
        <v>-7900</v>
      </c>
      <c r="AC24" s="38">
        <v>0</v>
      </c>
      <c r="AD24" s="38">
        <v>0</v>
      </c>
      <c r="AE24" s="38">
        <v>-2157</v>
      </c>
      <c r="AF24" s="38">
        <v>0</v>
      </c>
      <c r="AG24" s="38">
        <v>0</v>
      </c>
      <c r="AH24" s="38">
        <v>-2157</v>
      </c>
      <c r="AI24" s="38">
        <v>-6845</v>
      </c>
      <c r="AJ24" s="38">
        <v>23110</v>
      </c>
      <c r="AK24" s="38">
        <v>0</v>
      </c>
      <c r="AL24" s="38">
        <v>8021</v>
      </c>
      <c r="AM24" s="38">
        <v>0</v>
      </c>
      <c r="AN24" s="38">
        <v>0</v>
      </c>
      <c r="AO24" s="38">
        <v>0</v>
      </c>
      <c r="AP24" s="38">
        <v>31131</v>
      </c>
      <c r="AQ24" s="38">
        <v>-1176</v>
      </c>
      <c r="AR24" s="38">
        <v>29955</v>
      </c>
    </row>
    <row r="25" spans="1:44" ht="15">
      <c r="A25" s="39" t="s">
        <v>50</v>
      </c>
      <c r="B25" s="38">
        <v>71097</v>
      </c>
      <c r="C25" s="38">
        <v>201012</v>
      </c>
      <c r="D25" s="38">
        <v>141227</v>
      </c>
      <c r="E25" s="38">
        <v>0</v>
      </c>
      <c r="F25" s="38">
        <v>141227</v>
      </c>
      <c r="G25" s="38">
        <v>371</v>
      </c>
      <c r="H25" s="38">
        <v>0</v>
      </c>
      <c r="I25" s="38">
        <v>1046</v>
      </c>
      <c r="J25" s="38">
        <v>26224</v>
      </c>
      <c r="K25" s="38">
        <v>94525</v>
      </c>
      <c r="L25" s="38">
        <v>0</v>
      </c>
      <c r="M25" s="38">
        <v>-895</v>
      </c>
      <c r="N25" s="38">
        <v>121271</v>
      </c>
      <c r="O25" s="38">
        <v>0</v>
      </c>
      <c r="P25" s="38">
        <v>121271</v>
      </c>
      <c r="Q25" s="38">
        <v>-13400</v>
      </c>
      <c r="R25" s="38">
        <v>0</v>
      </c>
      <c r="S25" s="38">
        <v>0</v>
      </c>
      <c r="T25" s="38">
        <v>0</v>
      </c>
      <c r="U25" s="38">
        <v>-13400</v>
      </c>
      <c r="V25" s="38">
        <v>-121051</v>
      </c>
      <c r="W25" s="38">
        <v>0</v>
      </c>
      <c r="X25" s="38">
        <v>-121051</v>
      </c>
      <c r="Y25" s="38">
        <v>-12192</v>
      </c>
      <c r="Z25" s="38">
        <v>-100620</v>
      </c>
      <c r="AA25" s="38">
        <v>0</v>
      </c>
      <c r="AB25" s="38">
        <v>-112812</v>
      </c>
      <c r="AC25" s="38">
        <v>0</v>
      </c>
      <c r="AD25" s="38">
        <v>0</v>
      </c>
      <c r="AE25" s="38">
        <v>-9073</v>
      </c>
      <c r="AF25" s="38">
        <v>0</v>
      </c>
      <c r="AG25" s="38">
        <v>0</v>
      </c>
      <c r="AH25" s="38">
        <v>-9073</v>
      </c>
      <c r="AI25" s="38">
        <v>-635</v>
      </c>
      <c r="AJ25" s="38">
        <v>5527</v>
      </c>
      <c r="AK25" s="38">
        <v>0</v>
      </c>
      <c r="AL25" s="38">
        <v>635</v>
      </c>
      <c r="AM25" s="38">
        <v>0</v>
      </c>
      <c r="AN25" s="38">
        <v>-5527</v>
      </c>
      <c r="AO25" s="38">
        <v>0</v>
      </c>
      <c r="AP25" s="38">
        <v>635</v>
      </c>
      <c r="AQ25" s="38">
        <v>0</v>
      </c>
      <c r="AR25" s="38">
        <v>635</v>
      </c>
    </row>
    <row r="26" spans="1:44" ht="15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ht="15">
      <c r="A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 ht="15">
      <c r="A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ht="15">
      <c r="A29" s="3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 ht="15">
      <c r="A30" s="3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ht="15">
      <c r="A31" s="3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ht="15">
      <c r="A32" s="3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ht="15">
      <c r="A33" s="38"/>
    </row>
    <row r="34" ht="15">
      <c r="A34" s="38"/>
    </row>
    <row r="35" ht="15">
      <c r="A35" s="38"/>
    </row>
    <row r="36" ht="15">
      <c r="A36" s="38"/>
    </row>
    <row r="37" ht="15">
      <c r="A37" s="38"/>
    </row>
    <row r="38" ht="15">
      <c r="A38" s="38"/>
    </row>
    <row r="39" ht="15">
      <c r="A39" s="38"/>
    </row>
    <row r="40" ht="15">
      <c r="A40" s="38"/>
    </row>
    <row r="41" ht="15">
      <c r="A41" s="38"/>
    </row>
    <row r="42" ht="15">
      <c r="A42" s="38"/>
    </row>
    <row r="43" ht="15">
      <c r="A43" s="38"/>
    </row>
    <row r="44" ht="15">
      <c r="A44" s="38"/>
    </row>
    <row r="45" ht="15">
      <c r="A45" s="38"/>
    </row>
    <row r="46" ht="15">
      <c r="A46" s="38"/>
    </row>
    <row r="47" ht="15">
      <c r="A47" s="38"/>
    </row>
    <row r="48" ht="15">
      <c r="A48" s="38"/>
    </row>
    <row r="49" ht="15">
      <c r="A49" s="38"/>
    </row>
    <row r="50" ht="15">
      <c r="A50" s="38"/>
    </row>
    <row r="51" spans="1:2" ht="15">
      <c r="A51" s="38"/>
      <c r="B51" s="36"/>
    </row>
    <row r="52" spans="1:2" ht="15">
      <c r="A52" s="38"/>
      <c r="B52" s="37"/>
    </row>
    <row r="53" spans="1:2" ht="15">
      <c r="A53" s="38"/>
      <c r="B53" s="36"/>
    </row>
    <row r="54" spans="1:2" ht="15">
      <c r="A54" s="38"/>
      <c r="B54" s="36"/>
    </row>
    <row r="55" ht="15">
      <c r="B55" s="36"/>
    </row>
    <row r="56" ht="15">
      <c r="B56" s="37"/>
    </row>
    <row r="57" ht="15">
      <c r="B57" s="36"/>
    </row>
    <row r="58" ht="15">
      <c r="B58" s="36"/>
    </row>
    <row r="59" ht="15">
      <c r="B59" s="36"/>
    </row>
    <row r="60" ht="15">
      <c r="B60" s="37"/>
    </row>
    <row r="61" ht="15">
      <c r="B61" s="36"/>
    </row>
    <row r="62" ht="15">
      <c r="B62" s="36"/>
    </row>
    <row r="63" ht="15">
      <c r="B63" s="37"/>
    </row>
    <row r="64" ht="15">
      <c r="B64" s="36"/>
    </row>
    <row r="65" ht="15">
      <c r="B65" s="36"/>
    </row>
    <row r="66" ht="15">
      <c r="B66" s="37"/>
    </row>
    <row r="67" ht="15">
      <c r="B67" s="36"/>
    </row>
    <row r="68" ht="15">
      <c r="B68" s="36"/>
    </row>
    <row r="69" ht="15">
      <c r="B69" s="36"/>
    </row>
    <row r="70" ht="15">
      <c r="B70" s="36"/>
    </row>
    <row r="71" ht="15">
      <c r="B71" s="37"/>
    </row>
    <row r="72" ht="15">
      <c r="B72" s="36"/>
    </row>
    <row r="73" ht="15">
      <c r="B73" s="3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5.1.1: Resultatoplysninger for tværgående pensionskasser</dc:title>
  <dc:subject/>
  <dc:creator>Finanstilsynet</dc:creator>
  <cp:keywords/>
  <dc:description/>
  <cp:lastModifiedBy>Christian Overgård</cp:lastModifiedBy>
  <cp:lastPrinted>2011-06-16T10:02:14Z</cp:lastPrinted>
  <dcterms:created xsi:type="dcterms:W3CDTF">2008-07-24T08:41:45Z</dcterms:created>
  <dcterms:modified xsi:type="dcterms:W3CDTF">2011-06-16T10:02:59Z</dcterms:modified>
  <cp:category/>
  <cp:version/>
  <cp:contentType/>
  <cp:contentStatus/>
</cp:coreProperties>
</file>