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9660" windowHeight="11760" activeTab="0"/>
  </bookViews>
  <sheets>
    <sheet name="Balance koncern" sheetId="1" r:id="rId1"/>
    <sheet name="Rådata 201012" sheetId="2" r:id="rId2"/>
  </sheets>
  <definedNames>
    <definedName name="REAL_5_2">'Rådata 201012'!$A$2:$A$4</definedName>
    <definedName name="Real5_2">'Rådata 201012'!$A$2:$A$6</definedName>
  </definedNames>
  <calcPr fullCalcOnLoad="1"/>
</workbook>
</file>

<file path=xl/sharedStrings.xml><?xml version="1.0" encoding="utf-8"?>
<sst xmlns="http://schemas.openxmlformats.org/spreadsheetml/2006/main" count="256" uniqueCount="171">
  <si>
    <t>REGNR</t>
  </si>
  <si>
    <t>REGNPER</t>
  </si>
  <si>
    <t>INSTITUT</t>
  </si>
  <si>
    <t>AK0201</t>
  </si>
  <si>
    <t>AK0202</t>
  </si>
  <si>
    <t>AK0203</t>
  </si>
  <si>
    <t>AK0204</t>
  </si>
  <si>
    <t>AK0205</t>
  </si>
  <si>
    <t>AK0206</t>
  </si>
  <si>
    <t>AK0207</t>
  </si>
  <si>
    <t>AK0208</t>
  </si>
  <si>
    <t>AK0209</t>
  </si>
  <si>
    <t>AK0210</t>
  </si>
  <si>
    <t>AK0211</t>
  </si>
  <si>
    <t>AK0212</t>
  </si>
  <si>
    <t>AK0213</t>
  </si>
  <si>
    <t>AK0214</t>
  </si>
  <si>
    <t>AK0215</t>
  </si>
  <si>
    <t>AK0216</t>
  </si>
  <si>
    <t>AK0217</t>
  </si>
  <si>
    <t>AK0218</t>
  </si>
  <si>
    <t>AK0219</t>
  </si>
  <si>
    <t>AK0220</t>
  </si>
  <si>
    <t>AK0221</t>
  </si>
  <si>
    <t>AK0222</t>
  </si>
  <si>
    <t>AK0223</t>
  </si>
  <si>
    <t>AK0224</t>
  </si>
  <si>
    <t>AK0225</t>
  </si>
  <si>
    <t>AK0226</t>
  </si>
  <si>
    <t>AK0227</t>
  </si>
  <si>
    <t>AK0228</t>
  </si>
  <si>
    <t>AK0229</t>
  </si>
  <si>
    <t>AK0230</t>
  </si>
  <si>
    <t>AK0231</t>
  </si>
  <si>
    <t>AK0232</t>
  </si>
  <si>
    <t>AK0233</t>
  </si>
  <si>
    <t>AK0234</t>
  </si>
  <si>
    <t>AK0235</t>
  </si>
  <si>
    <t>AK0236</t>
  </si>
  <si>
    <t>AK0237</t>
  </si>
  <si>
    <t>AK0238</t>
  </si>
  <si>
    <t>AK0239</t>
  </si>
  <si>
    <t>AK0240</t>
  </si>
  <si>
    <t>AK0241</t>
  </si>
  <si>
    <t>AK0242</t>
  </si>
  <si>
    <t>AK0243</t>
  </si>
  <si>
    <t>AK0244</t>
  </si>
  <si>
    <t>AK0245</t>
  </si>
  <si>
    <t>AK0246</t>
  </si>
  <si>
    <t>AK0247</t>
  </si>
  <si>
    <t>AK0248</t>
  </si>
  <si>
    <t>AK0249</t>
  </si>
  <si>
    <t>AK0250</t>
  </si>
  <si>
    <t>AK0251</t>
  </si>
  <si>
    <t>AK0252</t>
  </si>
  <si>
    <t>AK0253</t>
  </si>
  <si>
    <t>AK0254</t>
  </si>
  <si>
    <t>AK0255</t>
  </si>
  <si>
    <t>AK0256</t>
  </si>
  <si>
    <t>AK0257</t>
  </si>
  <si>
    <t>REA</t>
  </si>
  <si>
    <t>MOR</t>
  </si>
  <si>
    <t>Vælg selskab:</t>
  </si>
  <si>
    <t>Regnr</t>
  </si>
  <si>
    <t>Regnper</t>
  </si>
  <si>
    <t>Kode</t>
  </si>
  <si>
    <t>1.000 kr.</t>
  </si>
  <si>
    <t>Aktiver i alt</t>
  </si>
  <si>
    <t>Passiver</t>
  </si>
  <si>
    <t>Gæld</t>
  </si>
  <si>
    <t>Gæld i alt</t>
  </si>
  <si>
    <t>Hensatte forpligtelser</t>
  </si>
  <si>
    <t>Hensatte forpligtelser i alt</t>
  </si>
  <si>
    <t>Efterstillede kapitalindskud</t>
  </si>
  <si>
    <t>Egenkapital</t>
  </si>
  <si>
    <t>Egenkapital i alt</t>
  </si>
  <si>
    <t>Passiver i alt</t>
  </si>
  <si>
    <t>BRFfonden</t>
  </si>
  <si>
    <t>Nykredit Realkredit</t>
  </si>
  <si>
    <t>Realkredit Danmark</t>
  </si>
  <si>
    <t>BRFkredit</t>
  </si>
  <si>
    <t>Nykredit, Foreningen</t>
  </si>
  <si>
    <t>Navn</t>
  </si>
  <si>
    <t>Tabel 5.2</t>
  </si>
  <si>
    <t>Balanceoplysninger for realkreditinstitutter - koncern</t>
  </si>
  <si>
    <t>Information</t>
  </si>
  <si>
    <t>Aktiver</t>
  </si>
  <si>
    <t>1.</t>
  </si>
  <si>
    <t>Kassebeholdning og anfordringstilgodehavender hos centralbanker</t>
  </si>
  <si>
    <t>2.</t>
  </si>
  <si>
    <t>Gældsbeviser, der kan refinansieres i centralbanker</t>
  </si>
  <si>
    <t>3.</t>
  </si>
  <si>
    <t>Tilgodehavender hos kreditinstitutter og centralbanker</t>
  </si>
  <si>
    <t>4.</t>
  </si>
  <si>
    <t>Udlån og andre tilgodehavender til dagsværdi</t>
  </si>
  <si>
    <t>5.</t>
  </si>
  <si>
    <t>Udlån og andre tilgodehavender til amortiseret kostpris</t>
  </si>
  <si>
    <t>6.</t>
  </si>
  <si>
    <t>Obligationer til dagsværdi</t>
  </si>
  <si>
    <t>7.</t>
  </si>
  <si>
    <t>Obligationer til amortiseret kostpris</t>
  </si>
  <si>
    <t>8.</t>
  </si>
  <si>
    <t>Aktier mv.</t>
  </si>
  <si>
    <t>9.</t>
  </si>
  <si>
    <t>Kapitalandele i associerede virksomheder</t>
  </si>
  <si>
    <t>10.</t>
  </si>
  <si>
    <t>Kapitalandele i tilknyttede virksomheder</t>
  </si>
  <si>
    <t>11.</t>
  </si>
  <si>
    <t>Aktiver tilknyttet puljeordninger</t>
  </si>
  <si>
    <t>12.</t>
  </si>
  <si>
    <t>Immaterielle aktiver</t>
  </si>
  <si>
    <t>13.</t>
  </si>
  <si>
    <t>Grunde og bygninger i alt</t>
  </si>
  <si>
    <t>13.1</t>
  </si>
  <si>
    <t>Investeringsejendomme</t>
  </si>
  <si>
    <t xml:space="preserve">13.2 </t>
  </si>
  <si>
    <t>Domicilejendomme</t>
  </si>
  <si>
    <t>14.</t>
  </si>
  <si>
    <t>Øvrige materielle aktiver</t>
  </si>
  <si>
    <t>15.</t>
  </si>
  <si>
    <t>Aktuelle skatteaktiver</t>
  </si>
  <si>
    <t>16.</t>
  </si>
  <si>
    <t>Udskudte skatteaktiver</t>
  </si>
  <si>
    <t>17.</t>
  </si>
  <si>
    <t>Aktiver i midlertidig besiddelse</t>
  </si>
  <si>
    <t>18.</t>
  </si>
  <si>
    <t>Andre aktiver</t>
  </si>
  <si>
    <t>19.</t>
  </si>
  <si>
    <t>Periodeafgrænsningsposter</t>
  </si>
  <si>
    <t>Gæld til kreditinstitutter og centralbanker</t>
  </si>
  <si>
    <t>Indlån og anden gæld</t>
  </si>
  <si>
    <t>Indlån i puljeordninger</t>
  </si>
  <si>
    <t>Udstedte obligationer til dagsværdi</t>
  </si>
  <si>
    <t>Udstedte obligationer til amortiseret kostpris</t>
  </si>
  <si>
    <t>Øvrige ikke-afledte finansielle forpligtelser til dagsværdi</t>
  </si>
  <si>
    <t>Aktuelle skatteforpligtelser</t>
  </si>
  <si>
    <t>Midlertidigt overtagne forpligtelser</t>
  </si>
  <si>
    <t>Andre passiver</t>
  </si>
  <si>
    <t>Hensættelser til pensioner og lignende forpligtelser</t>
  </si>
  <si>
    <t>Hensættelser til udskudt skat</t>
  </si>
  <si>
    <t>Tilbagebetalingspligtige reserver i ældre serier</t>
  </si>
  <si>
    <t>Hensættelser til tab på garantier</t>
  </si>
  <si>
    <t>Andre hensatte forpligtelser</t>
  </si>
  <si>
    <t>Aktiekapital/andelskapital/garantikapital</t>
  </si>
  <si>
    <t>Overkurs ved emission</t>
  </si>
  <si>
    <t>Akkumulerede værdiændringer</t>
  </si>
  <si>
    <t>19.1</t>
  </si>
  <si>
    <t>Opskrivningshenlæggelser</t>
  </si>
  <si>
    <t>19.2</t>
  </si>
  <si>
    <t>Akkumuleret valutakursregulering af udenlandske enheder</t>
  </si>
  <si>
    <t>19.3</t>
  </si>
  <si>
    <t>Akkumuleret værdiregulering af sikringsinstrumenter ved sikring af betalingsstrømme</t>
  </si>
  <si>
    <t>19.4</t>
  </si>
  <si>
    <t>Akkumuleret værdiregulering, der følger af omvurdering af hold til udløb aktiver til dagsværdi</t>
  </si>
  <si>
    <t>19.5</t>
  </si>
  <si>
    <t>Øvrige værdireguleringer</t>
  </si>
  <si>
    <t>20.</t>
  </si>
  <si>
    <t>Andre reserver</t>
  </si>
  <si>
    <t>20.1</t>
  </si>
  <si>
    <t>Lovpligtige reserver</t>
  </si>
  <si>
    <t>20.2</t>
  </si>
  <si>
    <t>Vedtægtsmæssige reserver</t>
  </si>
  <si>
    <t>20.3</t>
  </si>
  <si>
    <t>Reserver i serier</t>
  </si>
  <si>
    <t>20.4</t>
  </si>
  <si>
    <t>Øvrige reserver</t>
  </si>
  <si>
    <t>21.</t>
  </si>
  <si>
    <t>Overført overskud eller underskud</t>
  </si>
  <si>
    <t>22.</t>
  </si>
  <si>
    <t>Minoritetsinteresser</t>
  </si>
  <si>
    <t>Post: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</si>
</sst>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1" fillId="22" borderId="0" applyNumberFormat="0" applyBorder="0">
      <alignment/>
      <protection/>
    </xf>
    <xf numFmtId="3" fontId="2" fillId="23" borderId="3">
      <alignment wrapText="1"/>
      <protection locked="0"/>
    </xf>
    <xf numFmtId="0" fontId="3" fillId="24" borderId="4">
      <alignment horizontal="center" vertical="center"/>
      <protection/>
    </xf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2" fillId="26" borderId="0" applyNumberFormat="0" applyBorder="0">
      <alignment vertical="top"/>
      <protection/>
    </xf>
    <xf numFmtId="0" fontId="36" fillId="27" borderId="2" applyNumberFormat="0" applyAlignment="0" applyProtection="0"/>
    <xf numFmtId="0" fontId="4" fillId="0" borderId="0" applyNumberFormat="0" applyBorder="0">
      <alignment vertical="top" wrapText="1"/>
      <protection/>
    </xf>
    <xf numFmtId="0" fontId="37" fillId="28" borderId="5" applyNumberFormat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8" fillId="35" borderId="0" applyNumberFormat="0" applyBorder="0" applyAlignment="0" applyProtection="0"/>
    <xf numFmtId="0" fontId="30" fillId="0" borderId="0">
      <alignment/>
      <protection/>
    </xf>
    <xf numFmtId="0" fontId="39" fillId="21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9" fillId="38" borderId="0" xfId="0" applyFont="1" applyFill="1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 quotePrefix="1">
      <alignment/>
    </xf>
    <xf numFmtId="0" fontId="47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6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1" fillId="39" borderId="0" xfId="39" applyFill="1" applyBorder="1" applyAlignment="1">
      <alignment/>
      <protection/>
    </xf>
    <xf numFmtId="0" fontId="10" fillId="39" borderId="12" xfId="44" applyFont="1" applyFill="1" applyBorder="1" applyAlignment="1">
      <alignment vertical="top"/>
      <protection/>
    </xf>
    <xf numFmtId="0" fontId="0" fillId="39" borderId="12" xfId="0" applyFont="1" applyFill="1" applyBorder="1" applyAlignment="1">
      <alignment/>
    </xf>
    <xf numFmtId="0" fontId="10" fillId="39" borderId="0" xfId="44" applyFont="1" applyFill="1" applyBorder="1" applyAlignment="1">
      <alignment vertical="top"/>
      <protection/>
    </xf>
    <xf numFmtId="0" fontId="0" fillId="39" borderId="0" xfId="44" applyFont="1" applyFill="1" applyBorder="1" applyAlignment="1">
      <alignment vertical="top"/>
      <protection/>
    </xf>
    <xf numFmtId="0" fontId="0" fillId="39" borderId="0" xfId="0" applyFill="1" applyAlignment="1">
      <alignment/>
    </xf>
    <xf numFmtId="0" fontId="0" fillId="39" borderId="0" xfId="0" applyFont="1" applyFill="1" applyBorder="1" applyAlignment="1">
      <alignment/>
    </xf>
    <xf numFmtId="0" fontId="7" fillId="38" borderId="0" xfId="44" applyFont="1" applyFill="1" applyBorder="1" applyAlignment="1">
      <alignment vertical="top"/>
      <protection/>
    </xf>
    <xf numFmtId="3" fontId="0" fillId="39" borderId="13" xfId="0" applyNumberFormat="1" applyFill="1" applyBorder="1" applyAlignment="1">
      <alignment horizontal="left" vertical="center"/>
    </xf>
    <xf numFmtId="1" fontId="0" fillId="39" borderId="13" xfId="0" applyNumberFormat="1" applyFill="1" applyBorder="1" applyAlignment="1">
      <alignment horizontal="right" vertical="center"/>
    </xf>
    <xf numFmtId="0" fontId="9" fillId="39" borderId="0" xfId="0" applyFont="1" applyFill="1" applyBorder="1" applyAlignment="1">
      <alignment horizontal="center"/>
    </xf>
    <xf numFmtId="3" fontId="0" fillId="39" borderId="13" xfId="0" applyNumberFormat="1" applyFill="1" applyBorder="1" applyAlignment="1">
      <alignment horizontal="right" vertical="center"/>
    </xf>
    <xf numFmtId="0" fontId="2" fillId="39" borderId="0" xfId="44" applyFill="1" applyAlignment="1">
      <alignment vertical="top"/>
      <protection/>
    </xf>
    <xf numFmtId="0" fontId="0" fillId="38" borderId="12" xfId="0" applyFont="1" applyFill="1" applyBorder="1" applyAlignment="1">
      <alignment/>
    </xf>
    <xf numFmtId="3" fontId="0" fillId="39" borderId="13" xfId="0" applyNumberFormat="1" applyFont="1" applyFill="1" applyBorder="1" applyAlignment="1">
      <alignment horizontal="left" vertical="center"/>
    </xf>
    <xf numFmtId="0" fontId="9" fillId="39" borderId="0" xfId="0" applyFont="1" applyFill="1" applyBorder="1" applyAlignment="1">
      <alignment/>
    </xf>
    <xf numFmtId="0" fontId="10" fillId="39" borderId="0" xfId="0" applyFont="1" applyFill="1" applyBorder="1" applyAlignment="1">
      <alignment/>
    </xf>
    <xf numFmtId="0" fontId="8" fillId="39" borderId="0" xfId="0" applyFont="1" applyFill="1" applyBorder="1" applyAlignment="1">
      <alignment/>
    </xf>
    <xf numFmtId="0" fontId="10" fillId="39" borderId="0" xfId="0" applyFont="1" applyFill="1" applyBorder="1" applyAlignment="1">
      <alignment horizontal="left"/>
    </xf>
    <xf numFmtId="0" fontId="10" fillId="39" borderId="0" xfId="0" applyFont="1" applyFill="1" applyBorder="1" applyAlignment="1">
      <alignment horizontal="right"/>
    </xf>
    <xf numFmtId="0" fontId="10" fillId="39" borderId="12" xfId="0" applyFont="1" applyFill="1" applyBorder="1" applyAlignment="1">
      <alignment/>
    </xf>
    <xf numFmtId="3" fontId="0" fillId="39" borderId="13" xfId="0" applyNumberFormat="1" applyFont="1" applyFill="1" applyBorder="1" applyAlignment="1">
      <alignment horizontal="left"/>
    </xf>
    <xf numFmtId="3" fontId="0" fillId="40" borderId="13" xfId="0" applyNumberFormat="1" applyFill="1" applyBorder="1" applyAlignment="1">
      <alignment horizontal="right"/>
    </xf>
    <xf numFmtId="3" fontId="9" fillId="39" borderId="13" xfId="0" applyNumberFormat="1" applyFont="1" applyFill="1" applyBorder="1" applyAlignment="1">
      <alignment horizontal="left" vertical="center"/>
    </xf>
    <xf numFmtId="3" fontId="0" fillId="39" borderId="13" xfId="0" applyNumberFormat="1" applyFont="1" applyFill="1" applyBorder="1" applyAlignment="1">
      <alignment horizontal="left" vertical="top"/>
    </xf>
    <xf numFmtId="3" fontId="0" fillId="39" borderId="13" xfId="0" applyNumberFormat="1" applyFont="1" applyFill="1" applyBorder="1" applyAlignment="1">
      <alignment horizontal="left" vertical="center" wrapText="1"/>
    </xf>
    <xf numFmtId="0" fontId="0" fillId="39" borderId="0" xfId="0" applyFill="1" applyAlignment="1">
      <alignment/>
    </xf>
    <xf numFmtId="0" fontId="30" fillId="0" borderId="0" xfId="55">
      <alignment/>
      <protection/>
    </xf>
    <xf numFmtId="0" fontId="30" fillId="0" borderId="0" xfId="55" quotePrefix="1">
      <alignment/>
      <protection/>
    </xf>
    <xf numFmtId="3" fontId="9" fillId="40" borderId="13" xfId="0" applyNumberFormat="1" applyFont="1" applyFill="1" applyBorder="1" applyAlignment="1">
      <alignment horizontal="right"/>
    </xf>
  </cellXfs>
  <cellStyles count="55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Normal" xfId="40"/>
    <cellStyle name="FeltID" xfId="41"/>
    <cellStyle name="Forklarende tekst" xfId="42"/>
    <cellStyle name="God" xfId="43"/>
    <cellStyle name="GruppeOverskrift" xfId="44"/>
    <cellStyle name="Input" xfId="45"/>
    <cellStyle name="KolonneOverskrift" xfId="46"/>
    <cellStyle name="Kontroller celle" xfId="47"/>
    <cellStyle name="Markeringsfarve1" xfId="48"/>
    <cellStyle name="Markeringsfarve2" xfId="49"/>
    <cellStyle name="Markeringsfarve3" xfId="50"/>
    <cellStyle name="Markeringsfarve4" xfId="51"/>
    <cellStyle name="Markeringsfarve5" xfId="52"/>
    <cellStyle name="Markeringsfarve6" xfId="53"/>
    <cellStyle name="Neutral" xfId="54"/>
    <cellStyle name="Normal 2" xfId="55"/>
    <cellStyle name="Output" xfId="56"/>
    <cellStyle name="Overskrift 1" xfId="57"/>
    <cellStyle name="Overskrift 2" xfId="58"/>
    <cellStyle name="Overskrift 3" xfId="59"/>
    <cellStyle name="Overskrift 4" xfId="60"/>
    <cellStyle name="Percent" xfId="61"/>
    <cellStyle name="RaekkeNiv1" xfId="62"/>
    <cellStyle name="RaekkeNiv2" xfId="63"/>
    <cellStyle name="Sammenkædet celle" xfId="64"/>
    <cellStyle name="Titel" xfId="65"/>
    <cellStyle name="Total" xfId="66"/>
    <cellStyle name="Ugyldig" xfId="67"/>
    <cellStyle name="Currenc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1">
      <selection activeCell="B6" sqref="B6"/>
    </sheetView>
  </sheetViews>
  <sheetFormatPr defaultColWidth="0" defaultRowHeight="12.75" zeroHeight="1"/>
  <cols>
    <col min="1" max="1" width="5.421875" style="0" customWidth="1"/>
    <col min="2" max="2" width="54.8515625" style="0" customWidth="1"/>
    <col min="3" max="3" width="2.140625" style="0" customWidth="1"/>
    <col min="4" max="4" width="9.140625" style="0" customWidth="1"/>
    <col min="5" max="5" width="12.8515625" style="0" customWidth="1"/>
    <col min="6" max="6" width="2.57421875" style="34" customWidth="1"/>
    <col min="7" max="16384" width="0" style="0" hidden="1" customWidth="1"/>
  </cols>
  <sheetData>
    <row r="1" spans="1:6" ht="22.5" customHeight="1">
      <c r="A1" s="4" t="s">
        <v>83</v>
      </c>
      <c r="B1" s="5"/>
      <c r="C1" s="5"/>
      <c r="D1" s="5"/>
      <c r="E1" s="5"/>
      <c r="F1" s="5"/>
    </row>
    <row r="2" spans="1:6" ht="22.5" customHeight="1">
      <c r="A2" s="4" t="s">
        <v>84</v>
      </c>
      <c r="B2" s="6"/>
      <c r="C2" s="7"/>
      <c r="D2" s="7"/>
      <c r="E2" s="7"/>
      <c r="F2" s="8"/>
    </row>
    <row r="3" spans="1:6" ht="12.75">
      <c r="A3" s="11"/>
      <c r="B3" s="11"/>
      <c r="C3" s="14"/>
      <c r="D3" s="11"/>
      <c r="E3" s="12"/>
      <c r="F3" s="13"/>
    </row>
    <row r="4" spans="1:6" ht="12.75">
      <c r="A4" s="9" t="s">
        <v>62</v>
      </c>
      <c r="B4" s="9"/>
      <c r="C4" s="10"/>
      <c r="D4" s="28" t="s">
        <v>85</v>
      </c>
      <c r="E4" s="12"/>
      <c r="F4" s="13"/>
    </row>
    <row r="5" spans="1:7" ht="12.75">
      <c r="A5" s="14"/>
      <c r="B5" s="14"/>
      <c r="C5" s="15"/>
      <c r="D5" s="16" t="s">
        <v>63</v>
      </c>
      <c r="E5" s="17">
        <f>VLOOKUP($B$6,'Rådata 201012'!$A$1:$BQ$26,MATCH($D5,'Rådata 201012'!$A$1:$BW$1,0),FALSE)</f>
        <v>20001</v>
      </c>
      <c r="F5" s="14"/>
      <c r="G5" s="13"/>
    </row>
    <row r="6" spans="1:7" ht="12.75">
      <c r="A6" s="18"/>
      <c r="B6" s="18" t="s">
        <v>78</v>
      </c>
      <c r="C6" s="1"/>
      <c r="D6" s="16" t="s">
        <v>64</v>
      </c>
      <c r="E6" s="17">
        <f>VLOOKUP($B$6,'Rådata 201012'!$A$1:$BQ$26,MATCH($D6,'Rådata 201012'!$A$1:$BW$1,0),FALSE)</f>
        <v>201012</v>
      </c>
      <c r="F6" s="18"/>
      <c r="G6" s="20"/>
    </row>
    <row r="7" spans="1:7" ht="12.75">
      <c r="A7" s="10"/>
      <c r="B7" s="10"/>
      <c r="C7" s="21"/>
      <c r="D7" s="22"/>
      <c r="E7" s="17"/>
      <c r="F7" s="14"/>
      <c r="G7" s="20"/>
    </row>
    <row r="8" spans="2:7" ht="12.75">
      <c r="B8" s="23"/>
      <c r="C8" s="25"/>
      <c r="D8" s="25"/>
      <c r="E8" s="26"/>
      <c r="F8" s="27"/>
      <c r="G8" s="20"/>
    </row>
    <row r="9" spans="1:7" ht="12.75">
      <c r="A9" s="24" t="s">
        <v>170</v>
      </c>
      <c r="B9" s="23" t="s">
        <v>86</v>
      </c>
      <c r="C9" s="25"/>
      <c r="D9" s="26" t="s">
        <v>65</v>
      </c>
      <c r="E9" s="27" t="s">
        <v>66</v>
      </c>
      <c r="F9" s="27"/>
      <c r="G9" s="13"/>
    </row>
    <row r="10" spans="1:6" ht="12.75">
      <c r="A10" s="22" t="s">
        <v>87</v>
      </c>
      <c r="B10" s="22" t="s">
        <v>88</v>
      </c>
      <c r="C10" s="19"/>
      <c r="D10" s="29" t="s">
        <v>3</v>
      </c>
      <c r="E10" s="30">
        <f>VLOOKUP($B$6,'Rådata 201012'!$A$1:$BQ$26,MATCH($D10,'Rådata 201012'!$A$1:$BW$1,0),FALSE)</f>
        <v>507336</v>
      </c>
      <c r="F10" s="5"/>
    </row>
    <row r="11" spans="1:6" ht="12.75">
      <c r="A11" s="22" t="s">
        <v>89</v>
      </c>
      <c r="B11" s="22" t="s">
        <v>90</v>
      </c>
      <c r="C11" s="19"/>
      <c r="D11" s="29" t="s">
        <v>4</v>
      </c>
      <c r="E11" s="30">
        <f>VLOOKUP($B$6,'Rådata 201012'!$A$1:$BQ$26,MATCH($D11,'Rådata 201012'!$A$1:$BW$1,0),FALSE)</f>
        <v>0</v>
      </c>
      <c r="F11" s="5"/>
    </row>
    <row r="12" spans="1:6" ht="12.75">
      <c r="A12" s="22" t="s">
        <v>91</v>
      </c>
      <c r="B12" s="22" t="s">
        <v>92</v>
      </c>
      <c r="C12" s="19"/>
      <c r="D12" s="29" t="s">
        <v>5</v>
      </c>
      <c r="E12" s="30">
        <f>VLOOKUP($B$6,'Rådata 201012'!$A$1:$BQ$26,MATCH($D12,'Rådata 201012'!$A$1:$BW$1,0),FALSE)</f>
        <v>58149249</v>
      </c>
      <c r="F12" s="5"/>
    </row>
    <row r="13" spans="1:6" ht="12.75">
      <c r="A13" s="22" t="s">
        <v>93</v>
      </c>
      <c r="B13" s="22" t="s">
        <v>94</v>
      </c>
      <c r="C13" s="19"/>
      <c r="D13" s="29" t="s">
        <v>6</v>
      </c>
      <c r="E13" s="30">
        <f>VLOOKUP($B$6,'Rådata 201012'!$A$1:$BQ$26,MATCH($D13,'Rådata 201012'!$A$1:$BW$1,0),FALSE)</f>
        <v>1043763304</v>
      </c>
      <c r="F13" s="5"/>
    </row>
    <row r="14" spans="1:6" ht="12.75">
      <c r="A14" s="22" t="s">
        <v>95</v>
      </c>
      <c r="B14" s="22" t="s">
        <v>96</v>
      </c>
      <c r="C14" s="19"/>
      <c r="D14" s="29" t="s">
        <v>7</v>
      </c>
      <c r="E14" s="30">
        <f>VLOOKUP($B$6,'Rådata 201012'!$A$1:$BQ$26,MATCH($D14,'Rådata 201012'!$A$1:$BW$1,0),FALSE)</f>
        <v>59776579</v>
      </c>
      <c r="F14" s="5"/>
    </row>
    <row r="15" spans="1:6" ht="12.75">
      <c r="A15" s="22" t="s">
        <v>97</v>
      </c>
      <c r="B15" s="22" t="s">
        <v>98</v>
      </c>
      <c r="C15" s="19"/>
      <c r="D15" s="29" t="s">
        <v>8</v>
      </c>
      <c r="E15" s="30">
        <f>VLOOKUP($B$6,'Rådata 201012'!$A$1:$BQ$26,MATCH($D15,'Rådata 201012'!$A$1:$BW$1,0),FALSE)</f>
        <v>94138663</v>
      </c>
      <c r="F15" s="5"/>
    </row>
    <row r="16" spans="1:6" ht="12.75">
      <c r="A16" s="22" t="s">
        <v>99</v>
      </c>
      <c r="B16" s="22" t="s">
        <v>100</v>
      </c>
      <c r="C16" s="19"/>
      <c r="D16" s="29" t="s">
        <v>9</v>
      </c>
      <c r="E16" s="30">
        <f>VLOOKUP($B$6,'Rådata 201012'!$A$1:$BQ$26,MATCH($D16,'Rådata 201012'!$A$1:$BW$1,0),FALSE)</f>
        <v>0</v>
      </c>
      <c r="F16" s="5"/>
    </row>
    <row r="17" spans="1:6" ht="12.75">
      <c r="A17" s="22" t="s">
        <v>101</v>
      </c>
      <c r="B17" s="22" t="s">
        <v>102</v>
      </c>
      <c r="C17" s="19"/>
      <c r="D17" s="29" t="s">
        <v>10</v>
      </c>
      <c r="E17" s="30">
        <f>VLOOKUP($B$6,'Rådata 201012'!$A$1:$BQ$26,MATCH($D17,'Rådata 201012'!$A$1:$BW$1,0),FALSE)</f>
        <v>5005288</v>
      </c>
      <c r="F17" s="5"/>
    </row>
    <row r="18" spans="1:6" ht="12.75">
      <c r="A18" s="22" t="s">
        <v>103</v>
      </c>
      <c r="B18" s="22" t="s">
        <v>104</v>
      </c>
      <c r="C18" s="19"/>
      <c r="D18" s="29" t="s">
        <v>11</v>
      </c>
      <c r="E18" s="30">
        <f>VLOOKUP($B$6,'Rådata 201012'!$A$1:$BQ$26,MATCH($D18,'Rådata 201012'!$A$1:$BW$1,0),FALSE)</f>
        <v>151472</v>
      </c>
      <c r="F18" s="5"/>
    </row>
    <row r="19" spans="1:6" ht="12.75">
      <c r="A19" s="22" t="s">
        <v>105</v>
      </c>
      <c r="B19" s="22" t="s">
        <v>106</v>
      </c>
      <c r="C19" s="19"/>
      <c r="D19" s="29" t="s">
        <v>12</v>
      </c>
      <c r="E19" s="30">
        <f>VLOOKUP($B$6,'Rådata 201012'!$A$1:$BQ$26,MATCH($D19,'Rådata 201012'!$A$1:$BW$1,0),FALSE)</f>
        <v>0</v>
      </c>
      <c r="F19" s="5"/>
    </row>
    <row r="20" spans="1:6" ht="12.75">
      <c r="A20" s="22" t="s">
        <v>107</v>
      </c>
      <c r="B20" s="22" t="s">
        <v>108</v>
      </c>
      <c r="C20" s="19"/>
      <c r="D20" s="29" t="s">
        <v>13</v>
      </c>
      <c r="E20" s="30">
        <f>VLOOKUP($B$6,'Rådata 201012'!$A$1:$BQ$26,MATCH($D20,'Rådata 201012'!$A$1:$BW$1,0),FALSE)</f>
        <v>0</v>
      </c>
      <c r="F20" s="5"/>
    </row>
    <row r="21" spans="1:6" ht="12.75">
      <c r="A21" s="22" t="s">
        <v>109</v>
      </c>
      <c r="B21" s="22" t="s">
        <v>110</v>
      </c>
      <c r="C21" s="19"/>
      <c r="D21" s="29" t="s">
        <v>14</v>
      </c>
      <c r="E21" s="30">
        <f>VLOOKUP($B$6,'Rådata 201012'!$A$1:$BQ$26,MATCH($D21,'Rådata 201012'!$A$1:$BW$1,0),FALSE)</f>
        <v>4545124</v>
      </c>
      <c r="F21" s="5"/>
    </row>
    <row r="22" spans="1:6" ht="12.75">
      <c r="A22" s="22" t="s">
        <v>111</v>
      </c>
      <c r="B22" s="22" t="s">
        <v>112</v>
      </c>
      <c r="C22" s="19"/>
      <c r="D22" s="29" t="s">
        <v>15</v>
      </c>
      <c r="E22" s="30">
        <f>VLOOKUP($B$6,'Rådata 201012'!$A$1:$BQ$26,MATCH($D22,'Rådata 201012'!$A$1:$BW$1,0),FALSE)</f>
        <v>2559863</v>
      </c>
      <c r="F22" s="5"/>
    </row>
    <row r="23" spans="1:6" ht="12.75">
      <c r="A23" s="22" t="s">
        <v>113</v>
      </c>
      <c r="B23" s="22" t="s">
        <v>114</v>
      </c>
      <c r="C23" s="19"/>
      <c r="D23" s="29" t="s">
        <v>16</v>
      </c>
      <c r="E23" s="30">
        <f>VLOOKUP($B$6,'Rådata 201012'!$A$1:$BQ$26,MATCH($D23,'Rådata 201012'!$A$1:$BW$1,0),FALSE)</f>
        <v>844552</v>
      </c>
      <c r="F23" s="5"/>
    </row>
    <row r="24" spans="1:6" ht="12.75">
      <c r="A24" s="22" t="s">
        <v>115</v>
      </c>
      <c r="B24" s="22" t="s">
        <v>116</v>
      </c>
      <c r="C24" s="19"/>
      <c r="D24" s="29" t="s">
        <v>17</v>
      </c>
      <c r="E24" s="30">
        <f>VLOOKUP($B$6,'Rådata 201012'!$A$1:$BQ$26,MATCH($D24,'Rådata 201012'!$A$1:$BW$1,0),FALSE)</f>
        <v>1715311</v>
      </c>
      <c r="F24" s="5"/>
    </row>
    <row r="25" spans="1:6" ht="12.75">
      <c r="A25" s="22" t="s">
        <v>117</v>
      </c>
      <c r="B25" s="22" t="s">
        <v>118</v>
      </c>
      <c r="C25" s="19"/>
      <c r="D25" s="29" t="s">
        <v>18</v>
      </c>
      <c r="E25" s="30">
        <f>VLOOKUP($B$6,'Rådata 201012'!$A$1:$BQ$26,MATCH($D25,'Rådata 201012'!$A$1:$BW$1,0),FALSE)</f>
        <v>341675</v>
      </c>
      <c r="F25" s="5"/>
    </row>
    <row r="26" spans="1:6" ht="12.75">
      <c r="A26" s="22" t="s">
        <v>119</v>
      </c>
      <c r="B26" s="22" t="s">
        <v>120</v>
      </c>
      <c r="C26" s="19"/>
      <c r="D26" s="29" t="s">
        <v>19</v>
      </c>
      <c r="E26" s="30">
        <f>VLOOKUP($B$6,'Rådata 201012'!$A$1:$BQ$26,MATCH($D26,'Rådata 201012'!$A$1:$BW$1,0),FALSE)</f>
        <v>187509</v>
      </c>
      <c r="F26" s="5"/>
    </row>
    <row r="27" spans="1:6" ht="12.75">
      <c r="A27" s="22" t="s">
        <v>121</v>
      </c>
      <c r="B27" s="22" t="s">
        <v>122</v>
      </c>
      <c r="C27" s="19"/>
      <c r="D27" s="29" t="s">
        <v>20</v>
      </c>
      <c r="E27" s="30">
        <f>VLOOKUP($B$6,'Rådata 201012'!$A$1:$BQ$26,MATCH($D27,'Rådata 201012'!$A$1:$BW$1,0),FALSE)</f>
        <v>746642</v>
      </c>
      <c r="F27" s="5"/>
    </row>
    <row r="28" spans="1:6" ht="12.75">
      <c r="A28" s="22" t="s">
        <v>123</v>
      </c>
      <c r="B28" s="22" t="s">
        <v>124</v>
      </c>
      <c r="C28" s="19"/>
      <c r="D28" s="29" t="s">
        <v>21</v>
      </c>
      <c r="E28" s="30">
        <f>VLOOKUP($B$6,'Rådata 201012'!$A$1:$BQ$26,MATCH($D28,'Rådata 201012'!$A$1:$BW$1,0),FALSE)</f>
        <v>403820</v>
      </c>
      <c r="F28" s="5"/>
    </row>
    <row r="29" spans="1:6" ht="12.75">
      <c r="A29" s="22" t="s">
        <v>125</v>
      </c>
      <c r="B29" s="22" t="s">
        <v>126</v>
      </c>
      <c r="C29" s="19"/>
      <c r="D29" s="29" t="s">
        <v>22</v>
      </c>
      <c r="E29" s="30">
        <f>VLOOKUP($B$6,'Rådata 201012'!$A$1:$BQ$26,MATCH($D29,'Rådata 201012'!$A$1:$BW$1,0),FALSE)</f>
        <v>40645792</v>
      </c>
      <c r="F29" s="5"/>
    </row>
    <row r="30" spans="1:6" ht="12.75">
      <c r="A30" s="22" t="s">
        <v>127</v>
      </c>
      <c r="B30" s="22" t="s">
        <v>128</v>
      </c>
      <c r="C30" s="19"/>
      <c r="D30" s="29" t="s">
        <v>23</v>
      </c>
      <c r="E30" s="30">
        <f>VLOOKUP($B$6,'Rådata 201012'!$A$1:$BQ$26,MATCH($D30,'Rådata 201012'!$A$1:$BW$1,0),FALSE)</f>
        <v>217940</v>
      </c>
      <c r="F30" s="5"/>
    </row>
    <row r="31" spans="1:6" ht="12.75">
      <c r="A31" s="22"/>
      <c r="B31" s="31" t="s">
        <v>67</v>
      </c>
      <c r="C31" s="19"/>
      <c r="D31" s="29" t="s">
        <v>24</v>
      </c>
      <c r="E31" s="37">
        <f>VLOOKUP($B$6,'Rådata 201012'!$A$1:$BQ$26,MATCH($D31,'Rådata 201012'!$A$1:$BW$1,0),FALSE)</f>
        <v>1311140255</v>
      </c>
      <c r="F31" s="5"/>
    </row>
    <row r="32" spans="1:6" ht="12.75">
      <c r="A32" s="23"/>
      <c r="B32" s="24"/>
      <c r="C32" s="25"/>
      <c r="D32" s="26"/>
      <c r="E32" s="27"/>
      <c r="F32" s="5"/>
    </row>
    <row r="33" spans="1:6" ht="12.75">
      <c r="A33" s="24" t="s">
        <v>170</v>
      </c>
      <c r="B33" s="23" t="s">
        <v>68</v>
      </c>
      <c r="C33" s="25"/>
      <c r="D33" s="26" t="s">
        <v>65</v>
      </c>
      <c r="E33" s="27" t="s">
        <v>66</v>
      </c>
      <c r="F33" s="5"/>
    </row>
    <row r="34" spans="1:6" ht="12.75">
      <c r="A34" s="22"/>
      <c r="B34" s="31" t="s">
        <v>69</v>
      </c>
      <c r="C34" s="19"/>
      <c r="D34" s="29"/>
      <c r="E34" s="30"/>
      <c r="F34" s="5"/>
    </row>
    <row r="35" spans="1:6" ht="12.75">
      <c r="A35" s="22" t="s">
        <v>87</v>
      </c>
      <c r="B35" s="22" t="s">
        <v>129</v>
      </c>
      <c r="C35" s="19"/>
      <c r="D35" s="29" t="s">
        <v>25</v>
      </c>
      <c r="E35" s="30">
        <f>VLOOKUP($B$6,'Rådata 201012'!$A$1:$BQ$26,MATCH($D35,'Rådata 201012'!$A$1:$BW$1,0),FALSE)</f>
        <v>95878861</v>
      </c>
      <c r="F35" s="5"/>
    </row>
    <row r="36" spans="1:6" ht="12.75">
      <c r="A36" s="22" t="s">
        <v>89</v>
      </c>
      <c r="B36" s="22" t="s">
        <v>130</v>
      </c>
      <c r="C36" s="19"/>
      <c r="D36" s="29" t="s">
        <v>26</v>
      </c>
      <c r="E36" s="30">
        <f>VLOOKUP($B$6,'Rådata 201012'!$A$1:$BQ$26,MATCH($D36,'Rådata 201012'!$A$1:$BW$1,0),FALSE)</f>
        <v>55467099</v>
      </c>
      <c r="F36" s="5"/>
    </row>
    <row r="37" spans="1:6" ht="12.75">
      <c r="A37" s="22" t="s">
        <v>91</v>
      </c>
      <c r="B37" s="22" t="s">
        <v>131</v>
      </c>
      <c r="C37" s="19"/>
      <c r="D37" s="29" t="s">
        <v>27</v>
      </c>
      <c r="E37" s="30">
        <f>VLOOKUP($B$6,'Rådata 201012'!$A$1:$BQ$26,MATCH($D37,'Rådata 201012'!$A$1:$BW$1,0),FALSE)</f>
        <v>0</v>
      </c>
      <c r="F37" s="5"/>
    </row>
    <row r="38" spans="1:6" ht="12.75">
      <c r="A38" s="22" t="s">
        <v>93</v>
      </c>
      <c r="B38" s="22" t="s">
        <v>132</v>
      </c>
      <c r="C38" s="19"/>
      <c r="D38" s="29" t="s">
        <v>28</v>
      </c>
      <c r="E38" s="30">
        <f>VLOOKUP($B$6,'Rådata 201012'!$A$1:$BQ$26,MATCH($D38,'Rådata 201012'!$A$1:$BW$1,0),FALSE)</f>
        <v>974319349</v>
      </c>
      <c r="F38" s="5"/>
    </row>
    <row r="39" spans="1:6" ht="12.75">
      <c r="A39" s="22" t="s">
        <v>95</v>
      </c>
      <c r="B39" s="22" t="s">
        <v>133</v>
      </c>
      <c r="C39" s="19"/>
      <c r="D39" s="29" t="s">
        <v>29</v>
      </c>
      <c r="E39" s="30">
        <f>VLOOKUP($B$6,'Rådata 201012'!$A$1:$BQ$26,MATCH($D39,'Rådata 201012'!$A$1:$BW$1,0),FALSE)</f>
        <v>32568929</v>
      </c>
      <c r="F39" s="5"/>
    </row>
    <row r="40" spans="1:6" ht="12.75">
      <c r="A40" s="22" t="s">
        <v>97</v>
      </c>
      <c r="B40" s="22" t="s">
        <v>134</v>
      </c>
      <c r="C40" s="19"/>
      <c r="D40" s="29" t="s">
        <v>30</v>
      </c>
      <c r="E40" s="30">
        <f>VLOOKUP($B$6,'Rådata 201012'!$A$1:$BQ$26,MATCH($D40,'Rådata 201012'!$A$1:$BW$1,0),FALSE)</f>
        <v>28160368</v>
      </c>
      <c r="F40" s="5"/>
    </row>
    <row r="41" spans="1:6" ht="12.75">
      <c r="A41" s="22" t="s">
        <v>99</v>
      </c>
      <c r="B41" s="22" t="s">
        <v>135</v>
      </c>
      <c r="C41" s="19"/>
      <c r="D41" s="29" t="s">
        <v>31</v>
      </c>
      <c r="E41" s="30">
        <f>VLOOKUP($B$6,'Rådata 201012'!$A$1:$BQ$26,MATCH($D41,'Rådata 201012'!$A$1:$BW$1,0),FALSE)</f>
        <v>159727</v>
      </c>
      <c r="F41" s="5"/>
    </row>
    <row r="42" spans="1:6" ht="12.75">
      <c r="A42" s="22" t="s">
        <v>101</v>
      </c>
      <c r="B42" s="22" t="s">
        <v>136</v>
      </c>
      <c r="C42" s="19"/>
      <c r="D42" s="29" t="s">
        <v>32</v>
      </c>
      <c r="E42" s="30">
        <f>VLOOKUP($B$6,'Rådata 201012'!$A$1:$BQ$26,MATCH($D42,'Rådata 201012'!$A$1:$BW$1,0),FALSE)</f>
        <v>0</v>
      </c>
      <c r="F42" s="5"/>
    </row>
    <row r="43" spans="1:6" ht="12.75">
      <c r="A43" s="22" t="s">
        <v>103</v>
      </c>
      <c r="B43" s="22" t="s">
        <v>137</v>
      </c>
      <c r="C43" s="19"/>
      <c r="D43" s="29" t="s">
        <v>33</v>
      </c>
      <c r="E43" s="30">
        <f>VLOOKUP($B$6,'Rådata 201012'!$A$1:$BQ$26,MATCH($D43,'Rådata 201012'!$A$1:$BW$1,0),FALSE)</f>
        <v>55721170</v>
      </c>
      <c r="F43" s="5"/>
    </row>
    <row r="44" spans="1:6" ht="12.75">
      <c r="A44" s="22" t="s">
        <v>105</v>
      </c>
      <c r="B44" s="22" t="s">
        <v>128</v>
      </c>
      <c r="C44" s="19"/>
      <c r="D44" s="29" t="s">
        <v>34</v>
      </c>
      <c r="E44" s="30">
        <f>VLOOKUP($B$6,'Rådata 201012'!$A$1:$BQ$26,MATCH($D44,'Rådata 201012'!$A$1:$BW$1,0),FALSE)</f>
        <v>5566</v>
      </c>
      <c r="F44" s="5"/>
    </row>
    <row r="45" spans="1:6" ht="12.75">
      <c r="A45" s="22"/>
      <c r="B45" s="31" t="s">
        <v>70</v>
      </c>
      <c r="C45" s="19"/>
      <c r="D45" s="29" t="s">
        <v>35</v>
      </c>
      <c r="E45" s="37">
        <f>VLOOKUP($B$6,'Rådata 201012'!$A$1:$BQ$26,MATCH($D45,'Rådata 201012'!$A$1:$BW$1,0),FALSE)</f>
        <v>1242281068</v>
      </c>
      <c r="F45" s="5"/>
    </row>
    <row r="46" spans="1:6" ht="12.75">
      <c r="A46" s="22"/>
      <c r="B46" s="31" t="s">
        <v>71</v>
      </c>
      <c r="C46" s="19"/>
      <c r="D46" s="29"/>
      <c r="E46" s="30"/>
      <c r="F46" s="5"/>
    </row>
    <row r="47" spans="1:6" ht="12.75">
      <c r="A47" s="22" t="s">
        <v>107</v>
      </c>
      <c r="B47" s="22" t="s">
        <v>138</v>
      </c>
      <c r="C47" s="19"/>
      <c r="D47" s="29" t="s">
        <v>36</v>
      </c>
      <c r="E47" s="30">
        <f>VLOOKUP($B$6,'Rådata 201012'!$A$1:$BQ$26,MATCH($D47,'Rådata 201012'!$A$1:$BW$1,0),FALSE)</f>
        <v>325647</v>
      </c>
      <c r="F47" s="5"/>
    </row>
    <row r="48" spans="1:6" ht="12.75">
      <c r="A48" s="22" t="s">
        <v>109</v>
      </c>
      <c r="B48" s="22" t="s">
        <v>139</v>
      </c>
      <c r="C48" s="19"/>
      <c r="D48" s="29" t="s">
        <v>37</v>
      </c>
      <c r="E48" s="30">
        <f>VLOOKUP($B$6,'Rådata 201012'!$A$1:$BQ$26,MATCH($D48,'Rådata 201012'!$A$1:$BW$1,0),FALSE)</f>
        <v>620838</v>
      </c>
      <c r="F48" s="5"/>
    </row>
    <row r="49" spans="1:6" ht="12.75">
      <c r="A49" s="22" t="s">
        <v>111</v>
      </c>
      <c r="B49" s="22" t="s">
        <v>140</v>
      </c>
      <c r="C49" s="19"/>
      <c r="D49" s="29" t="s">
        <v>38</v>
      </c>
      <c r="E49" s="30">
        <f>VLOOKUP($B$6,'Rådata 201012'!$A$1:$BQ$26,MATCH($D49,'Rådata 201012'!$A$1:$BW$1,0),FALSE)</f>
        <v>100480</v>
      </c>
      <c r="F49" s="5"/>
    </row>
    <row r="50" spans="1:6" ht="12.75">
      <c r="A50" s="22" t="s">
        <v>117</v>
      </c>
      <c r="B50" s="22" t="s">
        <v>141</v>
      </c>
      <c r="C50" s="19"/>
      <c r="D50" s="29" t="s">
        <v>39</v>
      </c>
      <c r="E50" s="30">
        <f>VLOOKUP($B$6,'Rådata 201012'!$A$1:$BQ$26,MATCH($D50,'Rådata 201012'!$A$1:$BW$1,0),FALSE)</f>
        <v>744830</v>
      </c>
      <c r="F50" s="5"/>
    </row>
    <row r="51" spans="1:6" ht="12.75">
      <c r="A51" s="22" t="s">
        <v>119</v>
      </c>
      <c r="B51" s="22" t="s">
        <v>142</v>
      </c>
      <c r="C51" s="19"/>
      <c r="D51" s="29" t="s">
        <v>40</v>
      </c>
      <c r="E51" s="30">
        <f>VLOOKUP($B$6,'Rådata 201012'!$A$1:$BQ$26,MATCH($D51,'Rådata 201012'!$A$1:$BW$1,0),FALSE)</f>
        <v>128957</v>
      </c>
      <c r="F51" s="5"/>
    </row>
    <row r="52" spans="1:6" ht="12.75">
      <c r="A52" s="22"/>
      <c r="B52" s="31" t="s">
        <v>72</v>
      </c>
      <c r="C52" s="19"/>
      <c r="D52" s="29" t="s">
        <v>41</v>
      </c>
      <c r="E52" s="37">
        <f>VLOOKUP($B$6,'Rådata 201012'!$A$1:$BQ$26,MATCH($D52,'Rådata 201012'!$A$1:$BW$1,0),FALSE)</f>
        <v>1920752</v>
      </c>
      <c r="F52" s="5"/>
    </row>
    <row r="53" spans="1:6" ht="12.75">
      <c r="A53" s="22"/>
      <c r="B53" s="31" t="s">
        <v>73</v>
      </c>
      <c r="C53" s="19"/>
      <c r="D53" s="29"/>
      <c r="E53" s="30"/>
      <c r="F53" s="5"/>
    </row>
    <row r="54" spans="1:6" ht="12.75">
      <c r="A54" s="22" t="s">
        <v>121</v>
      </c>
      <c r="B54" s="31" t="s">
        <v>73</v>
      </c>
      <c r="C54" s="19"/>
      <c r="D54" s="29" t="s">
        <v>42</v>
      </c>
      <c r="E54" s="37">
        <f>VLOOKUP($B$6,'Rådata 201012'!$A$1:$BQ$26,MATCH($D54,'Rådata 201012'!$A$1:$BW$1,0),FALSE)</f>
        <v>11618067</v>
      </c>
      <c r="F54" s="5"/>
    </row>
    <row r="55" spans="1:6" ht="12.75">
      <c r="A55" s="22"/>
      <c r="B55" s="31" t="s">
        <v>74</v>
      </c>
      <c r="C55" s="19"/>
      <c r="D55" s="29"/>
      <c r="E55" s="30"/>
      <c r="F55" s="5"/>
    </row>
    <row r="56" spans="1:6" ht="12.75">
      <c r="A56" s="22" t="s">
        <v>123</v>
      </c>
      <c r="B56" s="22" t="s">
        <v>143</v>
      </c>
      <c r="C56" s="19"/>
      <c r="D56" s="29" t="s">
        <v>43</v>
      </c>
      <c r="E56" s="30">
        <f>VLOOKUP($B$6,'Rådata 201012'!$A$1:$BQ$26,MATCH($D56,'Rådata 201012'!$A$1:$BW$1,0),FALSE)</f>
        <v>1182216</v>
      </c>
      <c r="F56" s="5"/>
    </row>
    <row r="57" spans="1:6" ht="12.75">
      <c r="A57" s="22" t="s">
        <v>125</v>
      </c>
      <c r="B57" s="22" t="s">
        <v>144</v>
      </c>
      <c r="C57" s="19"/>
      <c r="D57" s="29" t="s">
        <v>44</v>
      </c>
      <c r="E57" s="30">
        <f>VLOOKUP($B$6,'Rådata 201012'!$A$1:$BQ$26,MATCH($D57,'Rådata 201012'!$A$1:$BW$1,0),FALSE)</f>
        <v>0</v>
      </c>
      <c r="F57" s="5"/>
    </row>
    <row r="58" spans="1:6" ht="12.75">
      <c r="A58" s="22" t="s">
        <v>127</v>
      </c>
      <c r="B58" s="22" t="s">
        <v>145</v>
      </c>
      <c r="C58" s="19"/>
      <c r="D58" s="29" t="s">
        <v>45</v>
      </c>
      <c r="E58" s="30">
        <f>VLOOKUP($B$6,'Rådata 201012'!$A$1:$BQ$26,MATCH($D58,'Rådata 201012'!$A$1:$BW$1,0),FALSE)</f>
        <v>132219</v>
      </c>
      <c r="F58" s="5"/>
    </row>
    <row r="59" spans="1:6" ht="12.75">
      <c r="A59" s="22" t="s">
        <v>146</v>
      </c>
      <c r="B59" s="22" t="s">
        <v>147</v>
      </c>
      <c r="C59" s="19"/>
      <c r="D59" s="29" t="s">
        <v>46</v>
      </c>
      <c r="E59" s="30">
        <f>VLOOKUP($B$6,'Rådata 201012'!$A$1:$BQ$26,MATCH($D59,'Rådata 201012'!$A$1:$BW$1,0),FALSE)</f>
        <v>132219</v>
      </c>
      <c r="F59" s="5"/>
    </row>
    <row r="60" spans="1:6" ht="12.75">
      <c r="A60" s="22" t="s">
        <v>148</v>
      </c>
      <c r="B60" s="22" t="s">
        <v>149</v>
      </c>
      <c r="C60" s="19"/>
      <c r="D60" s="29" t="s">
        <v>47</v>
      </c>
      <c r="E60" s="30">
        <f>VLOOKUP($B$6,'Rådata 201012'!$A$1:$BQ$26,MATCH($D60,'Rådata 201012'!$A$1:$BW$1,0),FALSE)</f>
        <v>0</v>
      </c>
      <c r="F60" s="5"/>
    </row>
    <row r="61" spans="1:6" ht="25.5">
      <c r="A61" s="32" t="s">
        <v>150</v>
      </c>
      <c r="B61" s="33" t="s">
        <v>151</v>
      </c>
      <c r="C61" s="19"/>
      <c r="D61" s="29" t="s">
        <v>48</v>
      </c>
      <c r="E61" s="30">
        <f>VLOOKUP($B$6,'Rådata 201012'!$A$1:$BQ$26,MATCH($D61,'Rådata 201012'!$A$1:$BW$1,0),FALSE)</f>
        <v>0</v>
      </c>
      <c r="F61" s="5"/>
    </row>
    <row r="62" spans="1:6" ht="25.5">
      <c r="A62" s="32" t="s">
        <v>152</v>
      </c>
      <c r="B62" s="33" t="s">
        <v>153</v>
      </c>
      <c r="C62" s="19"/>
      <c r="D62" s="29" t="s">
        <v>49</v>
      </c>
      <c r="E62" s="30">
        <f>VLOOKUP($B$6,'Rådata 201012'!$A$1:$BQ$26,MATCH($D62,'Rådata 201012'!$A$1:$BW$1,0),FALSE)</f>
        <v>0</v>
      </c>
      <c r="F62" s="5"/>
    </row>
    <row r="63" spans="1:6" ht="12.75">
      <c r="A63" s="22" t="s">
        <v>154</v>
      </c>
      <c r="B63" s="22" t="s">
        <v>155</v>
      </c>
      <c r="C63" s="19"/>
      <c r="D63" s="29" t="s">
        <v>50</v>
      </c>
      <c r="E63" s="30">
        <f>VLOOKUP($B$6,'Rådata 201012'!$A$1:$BQ$26,MATCH($D63,'Rådata 201012'!$A$1:$BW$1,0),FALSE)</f>
        <v>0</v>
      </c>
      <c r="F63" s="5"/>
    </row>
    <row r="64" spans="1:6" ht="12.75">
      <c r="A64" s="22" t="s">
        <v>156</v>
      </c>
      <c r="B64" s="22" t="s">
        <v>157</v>
      </c>
      <c r="C64" s="19"/>
      <c r="D64" s="29" t="s">
        <v>51</v>
      </c>
      <c r="E64" s="30">
        <f>VLOOKUP($B$6,'Rådata 201012'!$A$1:$BQ$26,MATCH($D64,'Rådata 201012'!$A$1:$BW$1,0),FALSE)</f>
        <v>35490245</v>
      </c>
      <c r="F64" s="5"/>
    </row>
    <row r="65" spans="1:6" ht="12.75">
      <c r="A65" s="22" t="s">
        <v>158</v>
      </c>
      <c r="B65" s="22" t="s">
        <v>159</v>
      </c>
      <c r="C65" s="19"/>
      <c r="D65" s="29" t="s">
        <v>52</v>
      </c>
      <c r="E65" s="30">
        <f>VLOOKUP($B$6,'Rådata 201012'!$A$1:$BQ$26,MATCH($D65,'Rådata 201012'!$A$1:$BW$1,0),FALSE)</f>
        <v>0</v>
      </c>
      <c r="F65" s="5"/>
    </row>
    <row r="66" spans="1:6" ht="12.75">
      <c r="A66" s="22" t="s">
        <v>160</v>
      </c>
      <c r="B66" s="22" t="s">
        <v>161</v>
      </c>
      <c r="C66" s="19"/>
      <c r="D66" s="29" t="s">
        <v>53</v>
      </c>
      <c r="E66" s="30">
        <f>VLOOKUP($B$6,'Rådata 201012'!$A$1:$BQ$26,MATCH($D66,'Rådata 201012'!$A$1:$BW$1,0),FALSE)</f>
        <v>0</v>
      </c>
      <c r="F66" s="5"/>
    </row>
    <row r="67" spans="1:6" ht="12.75">
      <c r="A67" s="22" t="s">
        <v>162</v>
      </c>
      <c r="B67" s="22" t="s">
        <v>163</v>
      </c>
      <c r="C67" s="19"/>
      <c r="D67" s="29" t="s">
        <v>54</v>
      </c>
      <c r="E67" s="30">
        <f>VLOOKUP($B$6,'Rådata 201012'!$A$1:$BQ$26,MATCH($D67,'Rådata 201012'!$A$1:$BW$1,0),FALSE)</f>
        <v>35490245</v>
      </c>
      <c r="F67" s="5"/>
    </row>
    <row r="68" spans="1:6" ht="12.75">
      <c r="A68" s="22" t="s">
        <v>164</v>
      </c>
      <c r="B68" s="22" t="s">
        <v>165</v>
      </c>
      <c r="C68" s="19"/>
      <c r="D68" s="29" t="s">
        <v>55</v>
      </c>
      <c r="E68" s="30">
        <f>VLOOKUP($B$6,'Rådata 201012'!$A$1:$BQ$26,MATCH($D68,'Rådata 201012'!$A$1:$BW$1,0),FALSE)</f>
        <v>0</v>
      </c>
      <c r="F68" s="5"/>
    </row>
    <row r="69" spans="1:6" ht="12.75">
      <c r="A69" s="22" t="s">
        <v>166</v>
      </c>
      <c r="B69" s="22" t="s">
        <v>167</v>
      </c>
      <c r="C69" s="19"/>
      <c r="D69" s="29" t="s">
        <v>56</v>
      </c>
      <c r="E69" s="30">
        <f>VLOOKUP($B$6,'Rådata 201012'!$A$1:$BQ$26,MATCH($D69,'Rådata 201012'!$A$1:$BW$1,0),FALSE)</f>
        <v>18515686</v>
      </c>
      <c r="F69" s="5"/>
    </row>
    <row r="70" spans="1:6" ht="12.75">
      <c r="A70" s="22" t="s">
        <v>168</v>
      </c>
      <c r="B70" s="22" t="s">
        <v>169</v>
      </c>
      <c r="C70" s="19"/>
      <c r="D70" s="29" t="s">
        <v>57</v>
      </c>
      <c r="E70" s="30">
        <f>VLOOKUP($B$6,'Rådata 201012'!$A$1:$BQ$26,MATCH($D70,'Rådata 201012'!$A$1:$BW$1,0),FALSE)</f>
        <v>0</v>
      </c>
      <c r="F70" s="5"/>
    </row>
    <row r="71" spans="1:6" ht="12.75">
      <c r="A71" s="22"/>
      <c r="B71" s="31" t="s">
        <v>75</v>
      </c>
      <c r="C71" s="19"/>
      <c r="D71" s="29" t="s">
        <v>58</v>
      </c>
      <c r="E71" s="37">
        <f>VLOOKUP($B$6,'Rådata 201012'!$A$1:$BQ$26,MATCH($D71,'Rådata 201012'!$A$1:$BW$1,0),FALSE)</f>
        <v>55320366</v>
      </c>
      <c r="F71" s="5"/>
    </row>
    <row r="72" spans="1:6" ht="12.75">
      <c r="A72" s="22"/>
      <c r="B72" s="31" t="s">
        <v>76</v>
      </c>
      <c r="C72" s="19"/>
      <c r="D72" s="29" t="s">
        <v>59</v>
      </c>
      <c r="E72" s="37">
        <f>VLOOKUP($B$6,'Rådata 201012'!$A$1:$BQ$26,MATCH($D72,'Rådata 201012'!$A$1:$BW$1,0),FALSE)</f>
        <v>1311140254</v>
      </c>
      <c r="F72" s="5"/>
    </row>
    <row r="73" spans="2:6" s="34" customFormat="1" ht="12.75">
      <c r="B73" s="5"/>
      <c r="D73" s="5"/>
      <c r="E73" s="5"/>
      <c r="F73" s="5"/>
    </row>
    <row r="74" s="34" customFormat="1" ht="12.75" hidden="1"/>
    <row r="75" ht="12.75" hidden="1">
      <c r="C75" s="34"/>
    </row>
    <row r="76" ht="12.75" hidden="1">
      <c r="C76" s="34"/>
    </row>
    <row r="77" ht="12.75" hidden="1">
      <c r="C77" s="34"/>
    </row>
    <row r="78" ht="12.75" hidden="1">
      <c r="C78" s="34"/>
    </row>
    <row r="79" ht="12.75" hidden="1">
      <c r="C79" s="34"/>
    </row>
    <row r="80" ht="12.75" hidden="1"/>
    <row r="81" ht="12.75" hidden="1"/>
  </sheetData>
  <sheetProtection/>
  <dataValidations count="2">
    <dataValidation errorStyle="information" type="textLength" allowBlank="1" showInputMessage="1" showErrorMessage="1" sqref="B8:C8">
      <formula1>0</formula1>
      <formula2>0</formula2>
    </dataValidation>
    <dataValidation type="list" allowBlank="1" showInputMessage="1" showErrorMessage="1" sqref="B6">
      <formula1>Real5_2</formula1>
    </dataValidation>
  </dataValidations>
  <printOptions/>
  <pageMargins left="0.7480314960629921" right="0.7480314960629921" top="1.3779527559055118" bottom="0.984251968503937" header="0.5905511811023623" footer="0"/>
  <pageSetup horizontalDpi="1200" verticalDpi="1200" orientation="portrait" paperSize="9" r:id="rId2"/>
  <headerFooter alignWithMargins="0">
    <oddHeader>&amp;C&amp;G</oddHeader>
  </headerFooter>
  <rowBreaks count="1" manualBreakCount="1">
    <brk id="31" max="255" man="1"/>
  </rowBreaks>
  <ignoredErrors>
    <ignoredError sqref="E5:E6 E10:E17 E18:E31 E35:E45 E47:E52 E54 E56:E62 E63:E72" emptyCellReference="1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28"/>
  <sheetViews>
    <sheetView zoomScalePageLayoutView="0" workbookViewId="0" topLeftCell="A1">
      <selection activeCell="A9" sqref="A9:IV15"/>
    </sheetView>
  </sheetViews>
  <sheetFormatPr defaultColWidth="9.140625" defaultRowHeight="12.75"/>
  <cols>
    <col min="1" max="1" width="23.28125" style="0" bestFit="1" customWidth="1"/>
    <col min="2" max="2" width="7.57421875" style="0" customWidth="1"/>
    <col min="3" max="3" width="10.140625" style="0" customWidth="1"/>
    <col min="4" max="4" width="8.7109375" style="0" customWidth="1"/>
    <col min="5" max="6" width="7.57421875" style="0" customWidth="1"/>
    <col min="7" max="7" width="9.00390625" style="0" customWidth="1"/>
    <col min="8" max="8" width="10.00390625" style="0" customWidth="1"/>
    <col min="9" max="10" width="9.00390625" style="0" customWidth="1"/>
    <col min="11" max="11" width="7.57421875" style="0" customWidth="1"/>
    <col min="12" max="12" width="8.00390625" style="0" customWidth="1"/>
    <col min="13" max="13" width="7.57421875" style="0" customWidth="1"/>
    <col min="14" max="14" width="8.00390625" style="0" customWidth="1"/>
    <col min="15" max="15" width="7.57421875" style="0" customWidth="1"/>
    <col min="16" max="17" width="8.00390625" style="0" customWidth="1"/>
    <col min="18" max="18" width="7.57421875" style="0" customWidth="1"/>
    <col min="19" max="19" width="8.00390625" style="0" customWidth="1"/>
    <col min="20" max="23" width="7.57421875" style="0" customWidth="1"/>
    <col min="24" max="24" width="9.00390625" style="0" customWidth="1"/>
    <col min="25" max="25" width="7.57421875" style="0" customWidth="1"/>
    <col min="26" max="26" width="11.00390625" style="0" customWidth="1"/>
    <col min="27" max="27" width="10.00390625" style="0" customWidth="1"/>
    <col min="28" max="28" width="9.00390625" style="0" customWidth="1"/>
    <col min="29" max="29" width="7.57421875" style="0" customWidth="1"/>
    <col min="30" max="30" width="10.00390625" style="0" customWidth="1"/>
    <col min="31" max="31" width="8.00390625" style="0" customWidth="1"/>
    <col min="32" max="32" width="9.00390625" style="0" customWidth="1"/>
    <col min="33" max="34" width="7.57421875" style="0" customWidth="1"/>
    <col min="35" max="35" width="9.00390625" style="0" customWidth="1"/>
    <col min="36" max="36" width="7.57421875" style="0" customWidth="1"/>
    <col min="37" max="37" width="11.00390625" style="0" customWidth="1"/>
    <col min="38" max="42" width="7.57421875" style="0" customWidth="1"/>
    <col min="43" max="44" width="8.00390625" style="0" customWidth="1"/>
    <col min="45" max="52" width="7.57421875" style="0" customWidth="1"/>
    <col min="53" max="53" width="9.00390625" style="0" customWidth="1"/>
    <col min="54" max="55" width="7.57421875" style="0" customWidth="1"/>
    <col min="56" max="57" width="9.00390625" style="0" customWidth="1"/>
    <col min="58" max="58" width="7.57421875" style="0" customWidth="1"/>
    <col min="59" max="59" width="8.00390625" style="0" customWidth="1"/>
    <col min="60" max="60" width="9.00390625" style="0" customWidth="1"/>
    <col min="61" max="61" width="11.00390625" style="0" customWidth="1"/>
  </cols>
  <sheetData>
    <row r="1" spans="1:61" ht="12.75">
      <c r="A1" t="s">
        <v>82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</row>
    <row r="2" spans="1:61" ht="15">
      <c r="A2" t="s">
        <v>78</v>
      </c>
      <c r="B2" s="35">
        <v>20001</v>
      </c>
      <c r="C2" s="35">
        <v>201012</v>
      </c>
      <c r="D2" s="36" t="s">
        <v>60</v>
      </c>
      <c r="E2" s="35">
        <v>507336</v>
      </c>
      <c r="F2" s="35">
        <v>0</v>
      </c>
      <c r="G2" s="35">
        <v>58149249</v>
      </c>
      <c r="H2" s="35">
        <v>1043763304</v>
      </c>
      <c r="I2" s="35">
        <v>59776579</v>
      </c>
      <c r="J2" s="35">
        <v>94138663</v>
      </c>
      <c r="K2" s="35">
        <v>0</v>
      </c>
      <c r="L2" s="35">
        <v>5005288</v>
      </c>
      <c r="M2" s="35">
        <v>151472</v>
      </c>
      <c r="N2" s="35">
        <v>0</v>
      </c>
      <c r="O2" s="35">
        <v>0</v>
      </c>
      <c r="P2" s="35">
        <v>4545124</v>
      </c>
      <c r="Q2" s="35">
        <v>2559863</v>
      </c>
      <c r="R2" s="35">
        <v>844552</v>
      </c>
      <c r="S2" s="35">
        <v>1715311</v>
      </c>
      <c r="T2" s="35">
        <v>341675</v>
      </c>
      <c r="U2" s="35">
        <v>187509</v>
      </c>
      <c r="V2" s="35">
        <v>746642</v>
      </c>
      <c r="W2" s="35">
        <v>403820</v>
      </c>
      <c r="X2" s="35">
        <v>40645792</v>
      </c>
      <c r="Y2" s="35">
        <v>217940</v>
      </c>
      <c r="Z2" s="35">
        <v>1311140255</v>
      </c>
      <c r="AA2" s="35">
        <v>95878861</v>
      </c>
      <c r="AB2" s="35">
        <v>55467099</v>
      </c>
      <c r="AC2" s="35">
        <v>0</v>
      </c>
      <c r="AD2" s="35">
        <v>974319349</v>
      </c>
      <c r="AE2" s="35">
        <v>32568929</v>
      </c>
      <c r="AF2" s="35">
        <v>28160368</v>
      </c>
      <c r="AG2" s="35">
        <v>159727</v>
      </c>
      <c r="AH2" s="35">
        <v>0</v>
      </c>
      <c r="AI2" s="35">
        <v>55721170</v>
      </c>
      <c r="AJ2" s="35">
        <v>5566</v>
      </c>
      <c r="AK2" s="35">
        <v>1242281068</v>
      </c>
      <c r="AL2" s="35">
        <v>325647</v>
      </c>
      <c r="AM2" s="35">
        <v>620838</v>
      </c>
      <c r="AN2" s="35">
        <v>100480</v>
      </c>
      <c r="AO2" s="35">
        <v>744830</v>
      </c>
      <c r="AP2" s="35">
        <v>128957</v>
      </c>
      <c r="AQ2" s="35">
        <v>1920752</v>
      </c>
      <c r="AR2" s="35">
        <v>11618067</v>
      </c>
      <c r="AS2" s="35">
        <v>1182216</v>
      </c>
      <c r="AT2" s="35">
        <v>0</v>
      </c>
      <c r="AU2" s="35">
        <v>132219</v>
      </c>
      <c r="AV2" s="35">
        <v>132219</v>
      </c>
      <c r="AW2" s="35">
        <v>0</v>
      </c>
      <c r="AX2" s="35">
        <v>0</v>
      </c>
      <c r="AY2" s="35">
        <v>0</v>
      </c>
      <c r="AZ2" s="35">
        <v>0</v>
      </c>
      <c r="BA2" s="35">
        <v>35490245</v>
      </c>
      <c r="BB2" s="35">
        <v>0</v>
      </c>
      <c r="BC2" s="35">
        <v>0</v>
      </c>
      <c r="BD2" s="35">
        <v>35490245</v>
      </c>
      <c r="BE2" s="35">
        <v>0</v>
      </c>
      <c r="BF2" s="35">
        <v>18515686</v>
      </c>
      <c r="BG2" s="35">
        <v>0</v>
      </c>
      <c r="BH2" s="35">
        <v>55320366</v>
      </c>
      <c r="BI2" s="35">
        <v>1311140254</v>
      </c>
    </row>
    <row r="3" spans="1:61" ht="15">
      <c r="A3" t="s">
        <v>79</v>
      </c>
      <c r="B3" s="35">
        <v>20002</v>
      </c>
      <c r="C3" s="35">
        <v>201012</v>
      </c>
      <c r="D3" s="36" t="s">
        <v>60</v>
      </c>
      <c r="E3" s="35">
        <v>4412</v>
      </c>
      <c r="F3" s="35">
        <v>0</v>
      </c>
      <c r="G3" s="35">
        <v>28884538</v>
      </c>
      <c r="H3" s="35">
        <v>704448705</v>
      </c>
      <c r="I3" s="35">
        <v>893425</v>
      </c>
      <c r="J3" s="35">
        <v>21678874</v>
      </c>
      <c r="K3" s="35">
        <v>0</v>
      </c>
      <c r="L3" s="35">
        <v>1357</v>
      </c>
      <c r="M3" s="35">
        <v>8546</v>
      </c>
      <c r="N3" s="35">
        <v>0</v>
      </c>
      <c r="O3" s="35">
        <v>0</v>
      </c>
      <c r="P3" s="35">
        <v>0</v>
      </c>
      <c r="Q3" s="35">
        <v>154426</v>
      </c>
      <c r="R3" s="35">
        <v>0</v>
      </c>
      <c r="S3" s="35">
        <v>154426</v>
      </c>
      <c r="T3" s="35">
        <v>10615</v>
      </c>
      <c r="U3" s="35">
        <v>25642</v>
      </c>
      <c r="V3" s="35">
        <v>0</v>
      </c>
      <c r="W3" s="35">
        <v>281701</v>
      </c>
      <c r="X3" s="35">
        <v>1016763</v>
      </c>
      <c r="Y3" s="35">
        <v>32102</v>
      </c>
      <c r="Z3" s="35">
        <v>757441106</v>
      </c>
      <c r="AA3" s="35">
        <v>27408050</v>
      </c>
      <c r="AB3" s="35">
        <v>0</v>
      </c>
      <c r="AC3" s="35">
        <v>0</v>
      </c>
      <c r="AD3" s="35">
        <v>671643954</v>
      </c>
      <c r="AE3" s="35">
        <v>0</v>
      </c>
      <c r="AF3" s="35">
        <v>0</v>
      </c>
      <c r="AG3" s="35">
        <v>121</v>
      </c>
      <c r="AH3" s="35">
        <v>0</v>
      </c>
      <c r="AI3" s="35">
        <v>13370086</v>
      </c>
      <c r="AJ3" s="35">
        <v>1552</v>
      </c>
      <c r="AK3" s="35">
        <v>712423763</v>
      </c>
      <c r="AL3" s="35">
        <v>0</v>
      </c>
      <c r="AM3" s="35">
        <v>2303</v>
      </c>
      <c r="AN3" s="35">
        <v>206000</v>
      </c>
      <c r="AO3" s="35">
        <v>0</v>
      </c>
      <c r="AP3" s="35">
        <v>0</v>
      </c>
      <c r="AQ3" s="35">
        <v>208303</v>
      </c>
      <c r="AR3" s="35">
        <v>2061166</v>
      </c>
      <c r="AS3" s="35">
        <v>630000</v>
      </c>
      <c r="AT3" s="35">
        <v>0</v>
      </c>
      <c r="AU3" s="35">
        <v>48477</v>
      </c>
      <c r="AV3" s="35">
        <v>48477</v>
      </c>
      <c r="AW3" s="35">
        <v>0</v>
      </c>
      <c r="AX3" s="35">
        <v>0</v>
      </c>
      <c r="AY3" s="35">
        <v>0</v>
      </c>
      <c r="AZ3" s="35">
        <v>0</v>
      </c>
      <c r="BA3" s="35">
        <v>42069397</v>
      </c>
      <c r="BB3" s="35">
        <v>0</v>
      </c>
      <c r="BC3" s="35">
        <v>0</v>
      </c>
      <c r="BD3" s="35">
        <v>31181940</v>
      </c>
      <c r="BE3" s="35">
        <v>10887457</v>
      </c>
      <c r="BF3" s="35">
        <v>0</v>
      </c>
      <c r="BG3" s="35">
        <v>0</v>
      </c>
      <c r="BH3" s="35">
        <v>42747874</v>
      </c>
      <c r="BI3" s="35">
        <v>757441106</v>
      </c>
    </row>
    <row r="4" spans="1:61" ht="15">
      <c r="A4" t="s">
        <v>80</v>
      </c>
      <c r="B4" s="35">
        <v>20003</v>
      </c>
      <c r="C4" s="35">
        <v>201012</v>
      </c>
      <c r="D4" s="36" t="s">
        <v>60</v>
      </c>
      <c r="E4" s="35">
        <v>57841</v>
      </c>
      <c r="F4" s="35">
        <v>0</v>
      </c>
      <c r="G4" s="35">
        <v>6084577</v>
      </c>
      <c r="H4" s="35">
        <v>208450069</v>
      </c>
      <c r="I4" s="35">
        <v>4526114</v>
      </c>
      <c r="J4" s="35">
        <v>9636659</v>
      </c>
      <c r="K4" s="35">
        <v>0</v>
      </c>
      <c r="L4" s="35">
        <v>232713</v>
      </c>
      <c r="M4" s="35">
        <v>60232</v>
      </c>
      <c r="N4" s="35">
        <v>0</v>
      </c>
      <c r="O4" s="35">
        <v>0</v>
      </c>
      <c r="P4" s="35">
        <v>4372</v>
      </c>
      <c r="Q4" s="35">
        <v>462978</v>
      </c>
      <c r="R4" s="35">
        <v>5028</v>
      </c>
      <c r="S4" s="35">
        <v>457950</v>
      </c>
      <c r="T4" s="35">
        <v>18113</v>
      </c>
      <c r="U4" s="35">
        <v>1151</v>
      </c>
      <c r="V4" s="35">
        <v>301465</v>
      </c>
      <c r="W4" s="35">
        <v>985456</v>
      </c>
      <c r="X4" s="35">
        <v>578598</v>
      </c>
      <c r="Y4" s="35">
        <v>29453</v>
      </c>
      <c r="Z4" s="35">
        <v>231429791</v>
      </c>
      <c r="AA4" s="35">
        <v>11400895</v>
      </c>
      <c r="AB4" s="35">
        <v>5448180</v>
      </c>
      <c r="AC4" s="35">
        <v>0</v>
      </c>
      <c r="AD4" s="35">
        <v>193886474</v>
      </c>
      <c r="AE4" s="35">
        <v>4496769</v>
      </c>
      <c r="AF4" s="35">
        <v>0</v>
      </c>
      <c r="AG4" s="35">
        <v>45466</v>
      </c>
      <c r="AH4" s="35">
        <v>0</v>
      </c>
      <c r="AI4" s="35">
        <v>3997824</v>
      </c>
      <c r="AJ4" s="35">
        <v>3382</v>
      </c>
      <c r="AK4" s="35">
        <v>219278990</v>
      </c>
      <c r="AL4" s="35">
        <v>0</v>
      </c>
      <c r="AM4" s="35">
        <v>0</v>
      </c>
      <c r="AN4" s="35">
        <v>0</v>
      </c>
      <c r="AO4" s="35">
        <v>55508</v>
      </c>
      <c r="AP4" s="35">
        <v>132998</v>
      </c>
      <c r="AQ4" s="35">
        <v>188506</v>
      </c>
      <c r="AR4" s="35">
        <v>2220602</v>
      </c>
      <c r="AS4" s="35">
        <v>306480</v>
      </c>
      <c r="AT4" s="35">
        <v>101841</v>
      </c>
      <c r="AU4" s="35">
        <v>5788</v>
      </c>
      <c r="AV4" s="35">
        <v>5788</v>
      </c>
      <c r="AW4" s="35">
        <v>0</v>
      </c>
      <c r="AX4" s="35">
        <v>0</v>
      </c>
      <c r="AY4" s="35">
        <v>0</v>
      </c>
      <c r="AZ4" s="35">
        <v>0</v>
      </c>
      <c r="BA4" s="35">
        <v>9316713</v>
      </c>
      <c r="BB4" s="35">
        <v>0</v>
      </c>
      <c r="BC4" s="35">
        <v>0</v>
      </c>
      <c r="BD4" s="35">
        <v>4418576</v>
      </c>
      <c r="BE4" s="35">
        <v>4898137</v>
      </c>
      <c r="BF4" s="35">
        <v>10871</v>
      </c>
      <c r="BG4" s="35">
        <v>0</v>
      </c>
      <c r="BH4" s="35">
        <v>9741693</v>
      </c>
      <c r="BI4" s="35">
        <v>231429791</v>
      </c>
    </row>
    <row r="5" spans="1:61" ht="15">
      <c r="A5" t="s">
        <v>81</v>
      </c>
      <c r="B5" s="35">
        <v>93003</v>
      </c>
      <c r="C5" s="35">
        <v>201012</v>
      </c>
      <c r="D5" s="36" t="s">
        <v>61</v>
      </c>
      <c r="E5" s="35">
        <v>507336</v>
      </c>
      <c r="F5" s="35">
        <v>0</v>
      </c>
      <c r="G5" s="35">
        <v>58149851</v>
      </c>
      <c r="H5" s="35">
        <v>1043763304</v>
      </c>
      <c r="I5" s="35">
        <v>59776579</v>
      </c>
      <c r="J5" s="35">
        <v>94222404</v>
      </c>
      <c r="K5" s="35">
        <v>0</v>
      </c>
      <c r="L5" s="35">
        <v>5005288</v>
      </c>
      <c r="M5" s="35">
        <v>151472</v>
      </c>
      <c r="N5" s="35">
        <v>0</v>
      </c>
      <c r="O5" s="35">
        <v>0</v>
      </c>
      <c r="P5" s="35">
        <v>4545124</v>
      </c>
      <c r="Q5" s="35">
        <v>2559863</v>
      </c>
      <c r="R5" s="35">
        <v>844552</v>
      </c>
      <c r="S5" s="35">
        <v>1715311</v>
      </c>
      <c r="T5" s="35">
        <v>341675</v>
      </c>
      <c r="U5" s="35">
        <v>189735</v>
      </c>
      <c r="V5" s="35">
        <v>746642</v>
      </c>
      <c r="W5" s="35">
        <v>403820</v>
      </c>
      <c r="X5" s="35">
        <v>40646781</v>
      </c>
      <c r="Y5" s="35">
        <v>219464</v>
      </c>
      <c r="Z5" s="35">
        <v>1311229338</v>
      </c>
      <c r="AA5" s="35">
        <v>95878861</v>
      </c>
      <c r="AB5" s="35">
        <v>55348242</v>
      </c>
      <c r="AC5" s="35">
        <v>0</v>
      </c>
      <c r="AD5" s="35">
        <v>974198193</v>
      </c>
      <c r="AE5" s="35">
        <v>32568929</v>
      </c>
      <c r="AF5" s="35">
        <v>28160368</v>
      </c>
      <c r="AG5" s="35">
        <v>159727</v>
      </c>
      <c r="AH5" s="35">
        <v>0</v>
      </c>
      <c r="AI5" s="35">
        <v>55720787</v>
      </c>
      <c r="AJ5" s="35">
        <v>5566</v>
      </c>
      <c r="AK5" s="35">
        <v>1242040673</v>
      </c>
      <c r="AL5" s="35">
        <v>325647</v>
      </c>
      <c r="AM5" s="35">
        <v>620838</v>
      </c>
      <c r="AN5" s="35">
        <v>100480</v>
      </c>
      <c r="AO5" s="35">
        <v>744830</v>
      </c>
      <c r="AP5" s="35">
        <v>128957</v>
      </c>
      <c r="AQ5" s="35">
        <v>1920752</v>
      </c>
      <c r="AR5" s="35">
        <v>11618067</v>
      </c>
      <c r="AS5" s="35">
        <v>0</v>
      </c>
      <c r="AT5" s="35">
        <v>0</v>
      </c>
      <c r="AU5" s="35">
        <v>116587</v>
      </c>
      <c r="AV5" s="35">
        <v>116587</v>
      </c>
      <c r="AW5" s="35">
        <v>0</v>
      </c>
      <c r="AX5" s="35">
        <v>0</v>
      </c>
      <c r="AY5" s="35">
        <v>0</v>
      </c>
      <c r="AZ5" s="35">
        <v>0</v>
      </c>
      <c r="BA5" s="35">
        <v>48981504</v>
      </c>
      <c r="BB5" s="35">
        <v>0</v>
      </c>
      <c r="BC5" s="35">
        <v>0</v>
      </c>
      <c r="BD5" s="35">
        <v>31294424</v>
      </c>
      <c r="BE5" s="35">
        <v>17687080</v>
      </c>
      <c r="BF5" s="35">
        <v>0</v>
      </c>
      <c r="BG5" s="35">
        <v>6551754</v>
      </c>
      <c r="BH5" s="35">
        <v>55649845</v>
      </c>
      <c r="BI5" s="35">
        <v>1311229337</v>
      </c>
    </row>
    <row r="6" spans="1:61" ht="15">
      <c r="A6" t="s">
        <v>77</v>
      </c>
      <c r="B6" s="35">
        <v>93005</v>
      </c>
      <c r="C6" s="35">
        <v>201012</v>
      </c>
      <c r="D6" s="36" t="s">
        <v>61</v>
      </c>
      <c r="E6" s="35">
        <v>57841</v>
      </c>
      <c r="F6" s="35">
        <v>0</v>
      </c>
      <c r="G6" s="35">
        <v>6084577</v>
      </c>
      <c r="H6" s="35">
        <v>208450069</v>
      </c>
      <c r="I6" s="35">
        <v>4526114</v>
      </c>
      <c r="J6" s="35">
        <v>9636659</v>
      </c>
      <c r="K6" s="35">
        <v>0</v>
      </c>
      <c r="L6" s="35">
        <v>232713</v>
      </c>
      <c r="M6" s="35">
        <v>60232</v>
      </c>
      <c r="N6" s="35">
        <v>0</v>
      </c>
      <c r="O6" s="35">
        <v>0</v>
      </c>
      <c r="P6" s="35">
        <v>4372</v>
      </c>
      <c r="Q6" s="35">
        <v>462978</v>
      </c>
      <c r="R6" s="35">
        <v>5028</v>
      </c>
      <c r="S6" s="35">
        <v>457950</v>
      </c>
      <c r="T6" s="35">
        <v>18113</v>
      </c>
      <c r="U6" s="35">
        <v>1128</v>
      </c>
      <c r="V6" s="35">
        <v>301942</v>
      </c>
      <c r="W6" s="35">
        <v>985456</v>
      </c>
      <c r="X6" s="35">
        <v>578598</v>
      </c>
      <c r="Y6" s="35">
        <v>29453</v>
      </c>
      <c r="Z6" s="35">
        <v>231430245</v>
      </c>
      <c r="AA6" s="35">
        <v>11349696</v>
      </c>
      <c r="AB6" s="35">
        <v>5448180</v>
      </c>
      <c r="AC6" s="35">
        <v>0</v>
      </c>
      <c r="AD6" s="35">
        <v>193886474</v>
      </c>
      <c r="AE6" s="35">
        <v>4496769</v>
      </c>
      <c r="AF6" s="35">
        <v>0</v>
      </c>
      <c r="AG6" s="35">
        <v>45466</v>
      </c>
      <c r="AH6" s="35">
        <v>0</v>
      </c>
      <c r="AI6" s="35">
        <v>3997986</v>
      </c>
      <c r="AJ6" s="35">
        <v>3382</v>
      </c>
      <c r="AK6" s="35">
        <v>219227953</v>
      </c>
      <c r="AL6" s="35">
        <v>0</v>
      </c>
      <c r="AM6" s="35">
        <v>0</v>
      </c>
      <c r="AN6" s="35">
        <v>0</v>
      </c>
      <c r="AO6" s="35">
        <v>55508</v>
      </c>
      <c r="AP6" s="35">
        <v>132998</v>
      </c>
      <c r="AQ6" s="35">
        <v>188506</v>
      </c>
      <c r="AR6" s="35">
        <v>2220602</v>
      </c>
      <c r="AS6" s="35">
        <v>750000</v>
      </c>
      <c r="AT6" s="35">
        <v>0</v>
      </c>
      <c r="AU6" s="35">
        <v>5788</v>
      </c>
      <c r="AV6" s="35">
        <v>5788</v>
      </c>
      <c r="AW6" s="35">
        <v>0</v>
      </c>
      <c r="AX6" s="35">
        <v>0</v>
      </c>
      <c r="AY6" s="35">
        <v>0</v>
      </c>
      <c r="AZ6" s="35">
        <v>0</v>
      </c>
      <c r="BA6" s="35">
        <v>9026993</v>
      </c>
      <c r="BB6" s="35">
        <v>0</v>
      </c>
      <c r="BC6" s="35">
        <v>0</v>
      </c>
      <c r="BD6" s="35">
        <v>0</v>
      </c>
      <c r="BE6" s="35">
        <v>9026993</v>
      </c>
      <c r="BF6" s="35">
        <v>10403</v>
      </c>
      <c r="BG6" s="35">
        <v>0</v>
      </c>
      <c r="BH6" s="35">
        <v>9793184</v>
      </c>
      <c r="BI6" s="35">
        <v>231430245</v>
      </c>
    </row>
    <row r="9" spans="1:61" ht="1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</row>
    <row r="10" spans="2:61" ht="15">
      <c r="B10" s="35"/>
      <c r="C10" s="35"/>
      <c r="D10" s="36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</row>
    <row r="11" spans="2:61" ht="15">
      <c r="B11" s="35"/>
      <c r="C11" s="35"/>
      <c r="D11" s="36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</row>
    <row r="12" spans="2:61" ht="15">
      <c r="B12" s="35"/>
      <c r="C12" s="35"/>
      <c r="D12" s="36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</row>
    <row r="13" spans="2:61" ht="15">
      <c r="B13" s="35"/>
      <c r="C13" s="35"/>
      <c r="D13" s="3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</row>
    <row r="14" spans="2:61" ht="15">
      <c r="B14" s="35"/>
      <c r="C14" s="35"/>
      <c r="D14" s="36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</row>
    <row r="17" ht="15">
      <c r="A17" s="35"/>
    </row>
    <row r="18" ht="15">
      <c r="A18" s="36"/>
    </row>
    <row r="19" spans="1:2" ht="15">
      <c r="A19" s="36"/>
      <c r="B19" s="2"/>
    </row>
    <row r="20" spans="1:2" ht="15">
      <c r="A20" s="36"/>
      <c r="B20" s="2"/>
    </row>
    <row r="21" spans="1:2" ht="15">
      <c r="A21" s="36"/>
      <c r="B21" s="2"/>
    </row>
    <row r="22" spans="1:2" ht="15">
      <c r="A22" s="36"/>
      <c r="B22" s="2"/>
    </row>
    <row r="23" spans="1:2" ht="12.75">
      <c r="A23" s="3"/>
      <c r="B23" s="2"/>
    </row>
    <row r="24" spans="1:2" ht="12.75">
      <c r="A24" s="3"/>
      <c r="B24" s="2"/>
    </row>
    <row r="25" spans="1:2" ht="12.75">
      <c r="A25" s="3"/>
      <c r="B25" s="2"/>
    </row>
    <row r="26" spans="1:2" ht="12.75">
      <c r="A26" s="3"/>
      <c r="B26" s="2"/>
    </row>
    <row r="27" spans="1:2" ht="12.75">
      <c r="A27" s="3"/>
      <c r="B27" s="2"/>
    </row>
    <row r="28" spans="1:2" ht="12.75">
      <c r="A28" s="3"/>
      <c r="B28" s="2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5.2: Balanceoplysninger for realkreditinstitutter - koncern</dc:title>
  <dc:subject/>
  <dc:creator>Finanstilsynet</dc:creator>
  <cp:keywords/>
  <dc:description/>
  <cp:lastModifiedBy>Stephanie Gantzel Christiansen</cp:lastModifiedBy>
  <cp:lastPrinted>2010-06-29T13:09:36Z</cp:lastPrinted>
  <dcterms:created xsi:type="dcterms:W3CDTF">2011-05-31T07:50:07Z</dcterms:created>
  <dcterms:modified xsi:type="dcterms:W3CDTF">2011-05-31T11:24:24Z</dcterms:modified>
  <cp:category/>
  <cp:version/>
  <cp:contentType/>
  <cp:contentStatus/>
</cp:coreProperties>
</file>