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tnet.dk\Fortrolig\ØKSE\Stresstest\IRB_stresstest\Stresstest_F2021\PI\Vejledning og resultatark\"/>
    </mc:Choice>
  </mc:AlternateContent>
  <workbookProtection workbookPassword="A9C7" lockStructure="1"/>
  <bookViews>
    <workbookView xWindow="0" yWindow="0" windowWidth="28800" windowHeight="11085" tabRatio="873" firstSheet="1" activeTab="4"/>
  </bookViews>
  <sheets>
    <sheet name="Import_SAS" sheetId="43" state="hidden" r:id="rId1"/>
    <sheet name="Resultat" sheetId="2" r:id="rId2"/>
    <sheet name="Balance" sheetId="3" r:id="rId3"/>
    <sheet name="Solvens" sheetId="4" r:id="rId4"/>
    <sheet name="Noter til resultat" sheetId="22" r:id="rId5"/>
    <sheet name="NEP- og gældsbufferkrav" sheetId="35" r:id="rId6"/>
    <sheet name="Nedskrivninger" sheetId="38" r:id="rId7"/>
    <sheet name="EAD" sheetId="19" r:id="rId8"/>
    <sheet name="Definitioner" sheetId="44" r:id="rId9"/>
  </sheets>
  <definedNames>
    <definedName name="data">#REF!</definedName>
    <definedName name="data1">#REF!</definedName>
    <definedName name="_xlnm.Print_Area" localSheetId="2">Balance!$A$1:$I$51</definedName>
    <definedName name="_xlnm.Print_Area" localSheetId="7">EAD!$A$1:$I$17</definedName>
    <definedName name="_xlnm.Print_Area" localSheetId="6">Nedskrivninger!$A$1:$I$125</definedName>
    <definedName name="_xlnm.Print_Area" localSheetId="5">'NEP- og gældsbufferkrav'!$A$1:$H$29</definedName>
    <definedName name="_xlnm.Print_Area" localSheetId="4">'Noter til resultat'!$A$1:$I$53</definedName>
    <definedName name="_xlnm.Print_Area" localSheetId="1">Resultat!$A$1:$I$29</definedName>
    <definedName name="_xlnm.Print_Area" localSheetId="3">Solvens!$A$1:$I$119</definedName>
    <definedName name="_xlnm.Print_Titles" localSheetId="7">EAD!$1:$5</definedName>
  </definedNames>
  <calcPr calcId="162913"/>
</workbook>
</file>

<file path=xl/calcChain.xml><?xml version="1.0" encoding="utf-8"?>
<calcChain xmlns="http://schemas.openxmlformats.org/spreadsheetml/2006/main">
  <c r="F30" i="3" l="1"/>
  <c r="F24" i="22"/>
  <c r="D24" i="22"/>
  <c r="E24" i="22"/>
  <c r="C24" i="22"/>
  <c r="D30" i="3"/>
  <c r="E30" i="3"/>
  <c r="C30" i="3"/>
  <c r="D14" i="19" l="1"/>
  <c r="E14" i="19"/>
  <c r="E16" i="19" s="1"/>
  <c r="F14" i="19"/>
  <c r="F16" i="19" s="1"/>
  <c r="D16" i="19"/>
  <c r="C14" i="19"/>
  <c r="C16" i="19" s="1"/>
  <c r="C87" i="4" l="1"/>
  <c r="C72" i="4"/>
  <c r="D1" i="19" l="1"/>
  <c r="D138" i="38"/>
  <c r="D127" i="38"/>
  <c r="D96" i="38"/>
  <c r="D69" i="38"/>
  <c r="D35" i="38"/>
  <c r="D1" i="38"/>
  <c r="D20" i="35"/>
  <c r="D1" i="35"/>
  <c r="D1" i="22"/>
  <c r="D92" i="4"/>
  <c r="D80" i="4"/>
  <c r="D64" i="4"/>
  <c r="D37" i="4"/>
  <c r="D1" i="4"/>
  <c r="D41" i="3"/>
  <c r="D1" i="3"/>
  <c r="D21" i="2"/>
  <c r="C52" i="22" l="1"/>
  <c r="D52" i="22"/>
  <c r="E52" i="22"/>
  <c r="F52" i="22"/>
  <c r="F21" i="38" l="1"/>
  <c r="D21" i="38"/>
  <c r="E21" i="38"/>
  <c r="C21" i="38"/>
  <c r="C20" i="38"/>
  <c r="F20" i="38"/>
  <c r="E20" i="38"/>
  <c r="D20" i="38"/>
  <c r="D55" i="38" l="1"/>
  <c r="D114" i="38" s="1"/>
  <c r="E55" i="38"/>
  <c r="E114" i="38" s="1"/>
  <c r="F55" i="38"/>
  <c r="F114" i="38" s="1"/>
  <c r="C55" i="38"/>
  <c r="C114" i="38" s="1"/>
  <c r="D54" i="38"/>
  <c r="D113" i="38" s="1"/>
  <c r="E54" i="38"/>
  <c r="E113" i="38" s="1"/>
  <c r="F54" i="38"/>
  <c r="F113" i="38" s="1"/>
  <c r="C54" i="38"/>
  <c r="C113" i="38" s="1"/>
  <c r="D144" i="38"/>
  <c r="E144" i="38"/>
  <c r="F144" i="38"/>
  <c r="D145" i="38"/>
  <c r="E145" i="38"/>
  <c r="F145" i="38"/>
  <c r="D146" i="38"/>
  <c r="E146" i="38"/>
  <c r="F146" i="38"/>
  <c r="C146" i="38"/>
  <c r="C145" i="38"/>
  <c r="C144" i="38"/>
  <c r="F142" i="38"/>
  <c r="E142" i="38"/>
  <c r="D142" i="38"/>
  <c r="C142" i="38"/>
  <c r="D133" i="38"/>
  <c r="E133" i="38"/>
  <c r="F133" i="38"/>
  <c r="D134" i="38"/>
  <c r="E134" i="38"/>
  <c r="F134" i="38"/>
  <c r="D135" i="38"/>
  <c r="E135" i="38"/>
  <c r="F135" i="38"/>
  <c r="C135" i="38"/>
  <c r="C134" i="38"/>
  <c r="C133" i="38"/>
  <c r="F131" i="38"/>
  <c r="E131" i="38"/>
  <c r="D131" i="38"/>
  <c r="C131" i="38"/>
  <c r="D45" i="22"/>
  <c r="E45" i="22"/>
  <c r="F45" i="22"/>
  <c r="C45" i="22"/>
  <c r="D42" i="22" l="1"/>
  <c r="E42" i="22"/>
  <c r="F42" i="22"/>
  <c r="C42" i="22"/>
  <c r="D20" i="3" l="1"/>
  <c r="E20" i="3"/>
  <c r="F20" i="3"/>
  <c r="C20" i="3"/>
  <c r="C29" i="43" l="1"/>
  <c r="C30" i="43"/>
  <c r="C31" i="43"/>
  <c r="C32" i="43"/>
  <c r="C33" i="43"/>
  <c r="C28" i="43"/>
  <c r="C50" i="43" l="1"/>
  <c r="E50" i="43"/>
  <c r="F50" i="43"/>
  <c r="G50" i="43"/>
  <c r="H50" i="43"/>
  <c r="I50" i="43"/>
  <c r="J50" i="43"/>
  <c r="K50" i="43"/>
  <c r="M50" i="43"/>
  <c r="C51" i="43"/>
  <c r="E51" i="43"/>
  <c r="F51" i="43"/>
  <c r="G51" i="43"/>
  <c r="H51" i="43"/>
  <c r="I51" i="43"/>
  <c r="J51" i="43"/>
  <c r="K51" i="43"/>
  <c r="M51" i="43"/>
  <c r="N51" i="43"/>
  <c r="N50" i="43"/>
  <c r="A51" i="43" l="1"/>
  <c r="A50" i="43"/>
  <c r="C90" i="43" l="1"/>
  <c r="E90" i="43"/>
  <c r="F90" i="43"/>
  <c r="G90" i="43"/>
  <c r="H90" i="43"/>
  <c r="I90" i="43"/>
  <c r="J90" i="43"/>
  <c r="K90" i="43"/>
  <c r="M90" i="43"/>
  <c r="N90" i="43"/>
  <c r="A90" i="43" l="1"/>
  <c r="M825" i="43" l="1"/>
  <c r="M826" i="43"/>
  <c r="M827" i="43"/>
  <c r="M828" i="43"/>
  <c r="M829" i="43"/>
  <c r="M830" i="43"/>
  <c r="M831" i="43"/>
  <c r="F825" i="43"/>
  <c r="G825" i="43"/>
  <c r="H825" i="43"/>
  <c r="I825" i="43"/>
  <c r="J825" i="43"/>
  <c r="K825" i="43"/>
  <c r="F826" i="43"/>
  <c r="G826" i="43"/>
  <c r="H826" i="43"/>
  <c r="I826" i="43"/>
  <c r="J826" i="43"/>
  <c r="K826" i="43"/>
  <c r="F827" i="43"/>
  <c r="G827" i="43"/>
  <c r="H827" i="43"/>
  <c r="I827" i="43"/>
  <c r="J827" i="43"/>
  <c r="K827" i="43"/>
  <c r="F828" i="43"/>
  <c r="G828" i="43"/>
  <c r="H828" i="43"/>
  <c r="I828" i="43"/>
  <c r="J828" i="43"/>
  <c r="K828" i="43"/>
  <c r="F829" i="43"/>
  <c r="G829" i="43"/>
  <c r="H829" i="43"/>
  <c r="I829" i="43"/>
  <c r="J829" i="43"/>
  <c r="K829" i="43"/>
  <c r="F830" i="43"/>
  <c r="G830" i="43"/>
  <c r="H830" i="43"/>
  <c r="I830" i="43"/>
  <c r="J830" i="43"/>
  <c r="K830" i="43"/>
  <c r="C825" i="43"/>
  <c r="C826" i="43"/>
  <c r="C827" i="43"/>
  <c r="C828" i="43"/>
  <c r="C829" i="43"/>
  <c r="C830" i="43"/>
  <c r="C831" i="43"/>
  <c r="N826" i="43"/>
  <c r="N829" i="43"/>
  <c r="N830" i="43"/>
  <c r="N825" i="43"/>
  <c r="N831" i="43"/>
  <c r="N827" i="43"/>
  <c r="N828" i="43"/>
  <c r="A828" i="43" l="1"/>
  <c r="C72" i="43" l="1"/>
  <c r="E72" i="43"/>
  <c r="F72" i="43"/>
  <c r="G72" i="43"/>
  <c r="H72" i="43"/>
  <c r="K72" i="43"/>
  <c r="M72" i="43"/>
  <c r="D48" i="3"/>
  <c r="I72" i="43" s="1"/>
  <c r="E48" i="3"/>
  <c r="J72" i="43" s="1"/>
  <c r="F48" i="3"/>
  <c r="C48" i="3"/>
  <c r="N72" i="43"/>
  <c r="A72" i="43" l="1"/>
  <c r="C213" i="43"/>
  <c r="M213" i="43"/>
  <c r="C214" i="43"/>
  <c r="M214" i="43"/>
  <c r="C183" i="43"/>
  <c r="E183" i="43"/>
  <c r="F183" i="43"/>
  <c r="G183" i="43"/>
  <c r="H183" i="43"/>
  <c r="I183" i="43"/>
  <c r="J183" i="43"/>
  <c r="K183" i="43"/>
  <c r="M183" i="43"/>
  <c r="C184" i="43"/>
  <c r="E184" i="43"/>
  <c r="F184" i="43"/>
  <c r="G184" i="43"/>
  <c r="H184" i="43"/>
  <c r="I184" i="43"/>
  <c r="J184" i="43"/>
  <c r="K184" i="43"/>
  <c r="M184" i="43"/>
  <c r="M166" i="43"/>
  <c r="M167" i="43"/>
  <c r="C166" i="43"/>
  <c r="E166" i="43"/>
  <c r="F166" i="43"/>
  <c r="G166" i="43"/>
  <c r="H166" i="43"/>
  <c r="I166" i="43"/>
  <c r="J166" i="43"/>
  <c r="K166" i="43"/>
  <c r="C167" i="43"/>
  <c r="E167" i="43"/>
  <c r="F167" i="43"/>
  <c r="G167" i="43"/>
  <c r="H167" i="43"/>
  <c r="I167" i="43"/>
  <c r="J167" i="43"/>
  <c r="K167" i="43"/>
  <c r="N213" i="43"/>
  <c r="N214" i="43"/>
  <c r="N184" i="43"/>
  <c r="N167" i="43"/>
  <c r="N183" i="43"/>
  <c r="N166" i="43"/>
  <c r="A8" i="38" l="1"/>
  <c r="A9" i="38" s="1"/>
  <c r="A13" i="38" s="1"/>
  <c r="A14" i="38" s="1"/>
  <c r="A15" i="38" s="1"/>
  <c r="A22" i="38" s="1"/>
  <c r="A24" i="38" s="1"/>
  <c r="A25" i="38" s="1"/>
  <c r="A26" i="38" s="1"/>
  <c r="A27" i="38" s="1"/>
  <c r="A28" i="38" s="1"/>
  <c r="A30" i="38" s="1"/>
  <c r="A29" i="4"/>
  <c r="K1" i="43" l="1"/>
  <c r="J1" i="43"/>
  <c r="I1" i="43"/>
  <c r="H1" i="43"/>
  <c r="G1" i="43"/>
  <c r="F1" i="43"/>
  <c r="E1" i="43"/>
  <c r="I824" i="43"/>
  <c r="C824" i="43"/>
  <c r="F824" i="43"/>
  <c r="F831" i="43"/>
  <c r="D110" i="38" l="1"/>
  <c r="E110" i="38"/>
  <c r="F110" i="38"/>
  <c r="F213" i="43"/>
  <c r="G213" i="43"/>
  <c r="H213" i="43"/>
  <c r="D111" i="38"/>
  <c r="I213" i="43" s="1"/>
  <c r="E111" i="38"/>
  <c r="J213" i="43" s="1"/>
  <c r="F111" i="38"/>
  <c r="K213" i="43" s="1"/>
  <c r="F214" i="43"/>
  <c r="G214" i="43"/>
  <c r="H214" i="43"/>
  <c r="D112" i="38"/>
  <c r="I214" i="43" s="1"/>
  <c r="E112" i="38"/>
  <c r="J214" i="43" s="1"/>
  <c r="F112" i="38"/>
  <c r="K214" i="43" s="1"/>
  <c r="C111" i="38"/>
  <c r="E213" i="43" s="1"/>
  <c r="C112" i="38"/>
  <c r="E214" i="43" s="1"/>
  <c r="C109" i="38"/>
  <c r="F99" i="38" l="1"/>
  <c r="E99" i="38"/>
  <c r="D99" i="38"/>
  <c r="C99" i="38"/>
  <c r="F73" i="38"/>
  <c r="E73" i="38"/>
  <c r="D73" i="38"/>
  <c r="C73" i="38"/>
  <c r="F39" i="38"/>
  <c r="E39" i="38"/>
  <c r="D39" i="38"/>
  <c r="C39" i="38"/>
  <c r="F5" i="19"/>
  <c r="E5" i="19"/>
  <c r="D5" i="19"/>
  <c r="C5" i="19"/>
  <c r="F5" i="38"/>
  <c r="E5" i="38"/>
  <c r="D5" i="38"/>
  <c r="C5" i="38"/>
  <c r="F5" i="22"/>
  <c r="E5" i="22"/>
  <c r="D5" i="22"/>
  <c r="C5" i="22"/>
  <c r="F24" i="35"/>
  <c r="E24" i="35"/>
  <c r="D24" i="35"/>
  <c r="C24" i="35"/>
  <c r="F5" i="35"/>
  <c r="E5" i="35"/>
  <c r="D5" i="35"/>
  <c r="C5" i="35"/>
  <c r="F95" i="4"/>
  <c r="E95" i="4"/>
  <c r="D95" i="4"/>
  <c r="C95" i="4"/>
  <c r="F84" i="4"/>
  <c r="E84" i="4"/>
  <c r="D84" i="4"/>
  <c r="C84" i="4"/>
  <c r="F68" i="4"/>
  <c r="E68" i="4"/>
  <c r="D68" i="4"/>
  <c r="C68" i="4"/>
  <c r="F41" i="4"/>
  <c r="E41" i="4"/>
  <c r="D41" i="4"/>
  <c r="C41" i="4"/>
  <c r="F5" i="4"/>
  <c r="E5" i="4"/>
  <c r="D5" i="4"/>
  <c r="C5" i="4"/>
  <c r="F45" i="3"/>
  <c r="E45" i="3"/>
  <c r="D45" i="3"/>
  <c r="C45" i="3"/>
  <c r="F5" i="3"/>
  <c r="E5" i="3"/>
  <c r="D5" i="3"/>
  <c r="C5" i="3"/>
  <c r="D25" i="2"/>
  <c r="E25" i="2"/>
  <c r="F25" i="2"/>
  <c r="C25" i="2"/>
  <c r="K847" i="43" l="1"/>
  <c r="J847" i="43"/>
  <c r="I847" i="43"/>
  <c r="H847" i="43"/>
  <c r="G847" i="43"/>
  <c r="F847" i="43"/>
  <c r="E847" i="43"/>
  <c r="C847" i="43"/>
  <c r="K846" i="43"/>
  <c r="J846" i="43"/>
  <c r="I846" i="43"/>
  <c r="H846" i="43"/>
  <c r="G846" i="43"/>
  <c r="F846" i="43"/>
  <c r="E846" i="43"/>
  <c r="C846" i="43"/>
  <c r="K845" i="43"/>
  <c r="J845" i="43"/>
  <c r="I845" i="43"/>
  <c r="H845" i="43"/>
  <c r="G845" i="43"/>
  <c r="F845" i="43"/>
  <c r="E845" i="43"/>
  <c r="C845" i="43"/>
  <c r="C844" i="43"/>
  <c r="K843" i="43"/>
  <c r="J843" i="43"/>
  <c r="I843" i="43"/>
  <c r="H843" i="43"/>
  <c r="G843" i="43"/>
  <c r="F843" i="43"/>
  <c r="C843" i="43"/>
  <c r="K842" i="43"/>
  <c r="J842" i="43"/>
  <c r="I842" i="43"/>
  <c r="H842" i="43"/>
  <c r="G842" i="43"/>
  <c r="F842" i="43"/>
  <c r="C842" i="43"/>
  <c r="C841" i="43"/>
  <c r="K840" i="43"/>
  <c r="J840" i="43"/>
  <c r="I840" i="43"/>
  <c r="H840" i="43"/>
  <c r="G840" i="43"/>
  <c r="F840" i="43"/>
  <c r="E840" i="43"/>
  <c r="C840" i="43"/>
  <c r="K839" i="43"/>
  <c r="J839" i="43"/>
  <c r="I839" i="43"/>
  <c r="H839" i="43"/>
  <c r="G839" i="43"/>
  <c r="F839" i="43"/>
  <c r="E839" i="43"/>
  <c r="C839" i="43"/>
  <c r="K838" i="43"/>
  <c r="J838" i="43"/>
  <c r="I838" i="43"/>
  <c r="H838" i="43"/>
  <c r="G838" i="43"/>
  <c r="F838" i="43"/>
  <c r="E838" i="43"/>
  <c r="C838" i="43"/>
  <c r="K837" i="43"/>
  <c r="J837" i="43"/>
  <c r="I837" i="43"/>
  <c r="H837" i="43"/>
  <c r="G837" i="43"/>
  <c r="F837" i="43"/>
  <c r="E837" i="43"/>
  <c r="C837" i="43"/>
  <c r="C836" i="43"/>
  <c r="C835" i="43"/>
  <c r="C834" i="43"/>
  <c r="C833" i="43"/>
  <c r="C832" i="43"/>
  <c r="B832" i="43"/>
  <c r="B824" i="43"/>
  <c r="C823" i="43"/>
  <c r="C822" i="43"/>
  <c r="C821" i="43"/>
  <c r="C820" i="43"/>
  <c r="C819" i="43"/>
  <c r="C818" i="43"/>
  <c r="C817" i="43"/>
  <c r="C816" i="43"/>
  <c r="C815" i="43"/>
  <c r="C814" i="43"/>
  <c r="C813" i="43"/>
  <c r="C812" i="43"/>
  <c r="C811" i="43"/>
  <c r="C810" i="43"/>
  <c r="C809" i="43"/>
  <c r="C808" i="43"/>
  <c r="C807" i="43"/>
  <c r="C806" i="43"/>
  <c r="C805" i="43"/>
  <c r="C804" i="43"/>
  <c r="C803" i="43"/>
  <c r="C802" i="43"/>
  <c r="C801" i="43"/>
  <c r="C800" i="43"/>
  <c r="C799" i="43"/>
  <c r="C798" i="43"/>
  <c r="C797" i="43"/>
  <c r="C796" i="43"/>
  <c r="C795" i="43"/>
  <c r="C794" i="43"/>
  <c r="C793" i="43"/>
  <c r="C792" i="43"/>
  <c r="C791" i="43"/>
  <c r="C790" i="43"/>
  <c r="C789" i="43"/>
  <c r="C788" i="43"/>
  <c r="B788" i="43"/>
  <c r="C787" i="43"/>
  <c r="C786" i="43"/>
  <c r="C785" i="43"/>
  <c r="C784" i="43"/>
  <c r="C783" i="43"/>
  <c r="C782" i="43"/>
  <c r="C781" i="43"/>
  <c r="C780" i="43"/>
  <c r="C779" i="43"/>
  <c r="C778" i="43"/>
  <c r="C777" i="43"/>
  <c r="C776" i="43"/>
  <c r="C775" i="43"/>
  <c r="C774" i="43"/>
  <c r="C773" i="43"/>
  <c r="C772" i="43"/>
  <c r="C771" i="43"/>
  <c r="C770" i="43"/>
  <c r="C769" i="43"/>
  <c r="C768" i="43"/>
  <c r="C767" i="43"/>
  <c r="C766" i="43"/>
  <c r="C765" i="43"/>
  <c r="C764" i="43"/>
  <c r="C763" i="43"/>
  <c r="C762" i="43"/>
  <c r="C761" i="43"/>
  <c r="C760" i="43"/>
  <c r="C759" i="43"/>
  <c r="C758" i="43"/>
  <c r="C757" i="43"/>
  <c r="C756" i="43"/>
  <c r="C755" i="43"/>
  <c r="C754" i="43"/>
  <c r="C753" i="43"/>
  <c r="C752" i="43"/>
  <c r="B752" i="43"/>
  <c r="C751" i="43"/>
  <c r="C750" i="43"/>
  <c r="C749" i="43"/>
  <c r="C748" i="43"/>
  <c r="C747" i="43"/>
  <c r="C746" i="43"/>
  <c r="C745" i="43"/>
  <c r="C744" i="43"/>
  <c r="C743" i="43"/>
  <c r="C742" i="43"/>
  <c r="C741" i="43"/>
  <c r="K740" i="43"/>
  <c r="J740" i="43"/>
  <c r="I740" i="43"/>
  <c r="E740" i="43"/>
  <c r="C740" i="43"/>
  <c r="K739" i="43"/>
  <c r="J739" i="43"/>
  <c r="I739" i="43"/>
  <c r="E739" i="43"/>
  <c r="C739" i="43"/>
  <c r="K738" i="43"/>
  <c r="J738" i="43"/>
  <c r="I738" i="43"/>
  <c r="E738" i="43"/>
  <c r="C738" i="43"/>
  <c r="C737" i="43"/>
  <c r="K736" i="43"/>
  <c r="J736" i="43"/>
  <c r="I736" i="43"/>
  <c r="E736" i="43"/>
  <c r="C736" i="43"/>
  <c r="K735" i="43"/>
  <c r="J735" i="43"/>
  <c r="I735" i="43"/>
  <c r="E735" i="43"/>
  <c r="C735" i="43"/>
  <c r="K734" i="43"/>
  <c r="J734" i="43"/>
  <c r="I734" i="43"/>
  <c r="E734" i="43"/>
  <c r="C734" i="43"/>
  <c r="C733" i="43"/>
  <c r="C732" i="43"/>
  <c r="K731" i="43"/>
  <c r="J731" i="43"/>
  <c r="I731" i="43"/>
  <c r="E731" i="43"/>
  <c r="C731" i="43"/>
  <c r="K730" i="43"/>
  <c r="J730" i="43"/>
  <c r="I730" i="43"/>
  <c r="E730" i="43"/>
  <c r="C730" i="43"/>
  <c r="K729" i="43"/>
  <c r="J729" i="43"/>
  <c r="I729" i="43"/>
  <c r="E729" i="43"/>
  <c r="C729" i="43"/>
  <c r="C728" i="43"/>
  <c r="K727" i="43"/>
  <c r="J727" i="43"/>
  <c r="I727" i="43"/>
  <c r="E727" i="43"/>
  <c r="C727" i="43"/>
  <c r="K726" i="43"/>
  <c r="J726" i="43"/>
  <c r="I726" i="43"/>
  <c r="E726" i="43"/>
  <c r="C726" i="43"/>
  <c r="K725" i="43"/>
  <c r="J725" i="43"/>
  <c r="I725" i="43"/>
  <c r="E725" i="43"/>
  <c r="C725" i="43"/>
  <c r="C724" i="43"/>
  <c r="C723" i="43"/>
  <c r="K722" i="43"/>
  <c r="J722" i="43"/>
  <c r="I722" i="43"/>
  <c r="E722" i="43"/>
  <c r="C722" i="43"/>
  <c r="K721" i="43"/>
  <c r="J721" i="43"/>
  <c r="I721" i="43"/>
  <c r="E721" i="43"/>
  <c r="C721" i="43"/>
  <c r="K720" i="43"/>
  <c r="J720" i="43"/>
  <c r="I720" i="43"/>
  <c r="E720" i="43"/>
  <c r="C720" i="43"/>
  <c r="C719" i="43"/>
  <c r="K718" i="43"/>
  <c r="J718" i="43"/>
  <c r="I718" i="43"/>
  <c r="E718" i="43"/>
  <c r="C718" i="43"/>
  <c r="K717" i="43"/>
  <c r="J717" i="43"/>
  <c r="I717" i="43"/>
  <c r="E717" i="43"/>
  <c r="C717" i="43"/>
  <c r="K716" i="43"/>
  <c r="J716" i="43"/>
  <c r="I716" i="43"/>
  <c r="E716" i="43"/>
  <c r="C716" i="43"/>
  <c r="B716" i="43"/>
  <c r="C715" i="43"/>
  <c r="C714" i="43"/>
  <c r="C713" i="43"/>
  <c r="C712" i="43"/>
  <c r="C711" i="43"/>
  <c r="C710" i="43"/>
  <c r="C709" i="43"/>
  <c r="C708" i="43"/>
  <c r="C707" i="43"/>
  <c r="C706" i="43"/>
  <c r="C705" i="43"/>
  <c r="K704" i="43"/>
  <c r="J704" i="43"/>
  <c r="I704" i="43"/>
  <c r="E704" i="43"/>
  <c r="C704" i="43"/>
  <c r="K703" i="43"/>
  <c r="J703" i="43"/>
  <c r="I703" i="43"/>
  <c r="E703" i="43"/>
  <c r="C703" i="43"/>
  <c r="K702" i="43"/>
  <c r="J702" i="43"/>
  <c r="I702" i="43"/>
  <c r="E702" i="43"/>
  <c r="C702" i="43"/>
  <c r="C701" i="43"/>
  <c r="K700" i="43"/>
  <c r="J700" i="43"/>
  <c r="I700" i="43"/>
  <c r="E700" i="43"/>
  <c r="C700" i="43"/>
  <c r="K699" i="43"/>
  <c r="J699" i="43"/>
  <c r="I699" i="43"/>
  <c r="E699" i="43"/>
  <c r="C699" i="43"/>
  <c r="K698" i="43"/>
  <c r="J698" i="43"/>
  <c r="I698" i="43"/>
  <c r="E698" i="43"/>
  <c r="C698" i="43"/>
  <c r="C697" i="43"/>
  <c r="C696" i="43"/>
  <c r="K695" i="43"/>
  <c r="J695" i="43"/>
  <c r="I695" i="43"/>
  <c r="E695" i="43"/>
  <c r="C695" i="43"/>
  <c r="K694" i="43"/>
  <c r="J694" i="43"/>
  <c r="I694" i="43"/>
  <c r="E694" i="43"/>
  <c r="C694" i="43"/>
  <c r="K693" i="43"/>
  <c r="J693" i="43"/>
  <c r="I693" i="43"/>
  <c r="E693" i="43"/>
  <c r="C693" i="43"/>
  <c r="C692" i="43"/>
  <c r="K691" i="43"/>
  <c r="J691" i="43"/>
  <c r="I691" i="43"/>
  <c r="E691" i="43"/>
  <c r="C691" i="43"/>
  <c r="K690" i="43"/>
  <c r="J690" i="43"/>
  <c r="I690" i="43"/>
  <c r="E690" i="43"/>
  <c r="C690" i="43"/>
  <c r="K689" i="43"/>
  <c r="J689" i="43"/>
  <c r="I689" i="43"/>
  <c r="E689" i="43"/>
  <c r="C689" i="43"/>
  <c r="C688" i="43"/>
  <c r="C687" i="43"/>
  <c r="K686" i="43"/>
  <c r="J686" i="43"/>
  <c r="I686" i="43"/>
  <c r="E686" i="43"/>
  <c r="C686" i="43"/>
  <c r="K685" i="43"/>
  <c r="J685" i="43"/>
  <c r="I685" i="43"/>
  <c r="E685" i="43"/>
  <c r="C685" i="43"/>
  <c r="K684" i="43"/>
  <c r="J684" i="43"/>
  <c r="I684" i="43"/>
  <c r="E684" i="43"/>
  <c r="C684" i="43"/>
  <c r="C683" i="43"/>
  <c r="K682" i="43"/>
  <c r="J682" i="43"/>
  <c r="I682" i="43"/>
  <c r="E682" i="43"/>
  <c r="C682" i="43"/>
  <c r="K681" i="43"/>
  <c r="J681" i="43"/>
  <c r="I681" i="43"/>
  <c r="E681" i="43"/>
  <c r="C681" i="43"/>
  <c r="K680" i="43"/>
  <c r="J680" i="43"/>
  <c r="I680" i="43"/>
  <c r="E680" i="43"/>
  <c r="C680" i="43"/>
  <c r="B680" i="43"/>
  <c r="C679" i="43"/>
  <c r="C678" i="43"/>
  <c r="C677" i="43"/>
  <c r="C676" i="43"/>
  <c r="C675" i="43"/>
  <c r="C674" i="43"/>
  <c r="C673" i="43"/>
  <c r="C672" i="43"/>
  <c r="C671" i="43"/>
  <c r="C670" i="43"/>
  <c r="C669" i="43"/>
  <c r="K668" i="43"/>
  <c r="J668" i="43"/>
  <c r="I668" i="43"/>
  <c r="E668" i="43"/>
  <c r="C668" i="43"/>
  <c r="K667" i="43"/>
  <c r="J667" i="43"/>
  <c r="I667" i="43"/>
  <c r="E667" i="43"/>
  <c r="C667" i="43"/>
  <c r="K666" i="43"/>
  <c r="J666" i="43"/>
  <c r="I666" i="43"/>
  <c r="E666" i="43"/>
  <c r="C666" i="43"/>
  <c r="C665" i="43"/>
  <c r="K664" i="43"/>
  <c r="J664" i="43"/>
  <c r="I664" i="43"/>
  <c r="E664" i="43"/>
  <c r="C664" i="43"/>
  <c r="K663" i="43"/>
  <c r="J663" i="43"/>
  <c r="I663" i="43"/>
  <c r="E663" i="43"/>
  <c r="C663" i="43"/>
  <c r="K662" i="43"/>
  <c r="J662" i="43"/>
  <c r="I662" i="43"/>
  <c r="E662" i="43"/>
  <c r="C662" i="43"/>
  <c r="C661" i="43"/>
  <c r="C660" i="43"/>
  <c r="K659" i="43"/>
  <c r="J659" i="43"/>
  <c r="I659" i="43"/>
  <c r="E659" i="43"/>
  <c r="C659" i="43"/>
  <c r="K658" i="43"/>
  <c r="J658" i="43"/>
  <c r="I658" i="43"/>
  <c r="E658" i="43"/>
  <c r="C658" i="43"/>
  <c r="K657" i="43"/>
  <c r="J657" i="43"/>
  <c r="I657" i="43"/>
  <c r="E657" i="43"/>
  <c r="C657" i="43"/>
  <c r="C656" i="43"/>
  <c r="K655" i="43"/>
  <c r="J655" i="43"/>
  <c r="I655" i="43"/>
  <c r="E655" i="43"/>
  <c r="C655" i="43"/>
  <c r="K654" i="43"/>
  <c r="J654" i="43"/>
  <c r="I654" i="43"/>
  <c r="E654" i="43"/>
  <c r="C654" i="43"/>
  <c r="K653" i="43"/>
  <c r="J653" i="43"/>
  <c r="I653" i="43"/>
  <c r="E653" i="43"/>
  <c r="C653" i="43"/>
  <c r="C652" i="43"/>
  <c r="C651" i="43"/>
  <c r="K650" i="43"/>
  <c r="J650" i="43"/>
  <c r="I650" i="43"/>
  <c r="E650" i="43"/>
  <c r="C650" i="43"/>
  <c r="K649" i="43"/>
  <c r="J649" i="43"/>
  <c r="I649" i="43"/>
  <c r="E649" i="43"/>
  <c r="C649" i="43"/>
  <c r="K648" i="43"/>
  <c r="J648" i="43"/>
  <c r="I648" i="43"/>
  <c r="E648" i="43"/>
  <c r="C648" i="43"/>
  <c r="C647" i="43"/>
  <c r="K646" i="43"/>
  <c r="J646" i="43"/>
  <c r="I646" i="43"/>
  <c r="E646" i="43"/>
  <c r="C646" i="43"/>
  <c r="K645" i="43"/>
  <c r="J645" i="43"/>
  <c r="I645" i="43"/>
  <c r="E645" i="43"/>
  <c r="C645" i="43"/>
  <c r="K644" i="43"/>
  <c r="J644" i="43"/>
  <c r="I644" i="43"/>
  <c r="E644" i="43"/>
  <c r="C644" i="43"/>
  <c r="B644" i="43"/>
  <c r="K643" i="43"/>
  <c r="J643" i="43"/>
  <c r="I643" i="43"/>
  <c r="C643" i="43"/>
  <c r="K642" i="43"/>
  <c r="J642" i="43"/>
  <c r="I642" i="43"/>
  <c r="C642" i="43"/>
  <c r="K641" i="43"/>
  <c r="J641" i="43"/>
  <c r="I641" i="43"/>
  <c r="C641" i="43"/>
  <c r="K640" i="43"/>
  <c r="J640" i="43"/>
  <c r="I640" i="43"/>
  <c r="C640" i="43"/>
  <c r="K639" i="43"/>
  <c r="J639" i="43"/>
  <c r="I639" i="43"/>
  <c r="C639" i="43"/>
  <c r="K638" i="43"/>
  <c r="J638" i="43"/>
  <c r="I638" i="43"/>
  <c r="C638" i="43"/>
  <c r="K637" i="43"/>
  <c r="J637" i="43"/>
  <c r="I637" i="43"/>
  <c r="C637" i="43"/>
  <c r="K636" i="43"/>
  <c r="J636" i="43"/>
  <c r="I636" i="43"/>
  <c r="C636" i="43"/>
  <c r="K635" i="43"/>
  <c r="J635" i="43"/>
  <c r="I635" i="43"/>
  <c r="C635" i="43"/>
  <c r="K634" i="43"/>
  <c r="J634" i="43"/>
  <c r="I634" i="43"/>
  <c r="C634" i="43"/>
  <c r="K633" i="43"/>
  <c r="J633" i="43"/>
  <c r="I633" i="43"/>
  <c r="C633" i="43"/>
  <c r="K632" i="43"/>
  <c r="J632" i="43"/>
  <c r="I632" i="43"/>
  <c r="C632" i="43"/>
  <c r="K631" i="43"/>
  <c r="J631" i="43"/>
  <c r="I631" i="43"/>
  <c r="C631" i="43"/>
  <c r="K630" i="43"/>
  <c r="J630" i="43"/>
  <c r="I630" i="43"/>
  <c r="C630" i="43"/>
  <c r="K629" i="43"/>
  <c r="J629" i="43"/>
  <c r="I629" i="43"/>
  <c r="C629" i="43"/>
  <c r="K628" i="43"/>
  <c r="J628" i="43"/>
  <c r="I628" i="43"/>
  <c r="C628" i="43"/>
  <c r="K627" i="43"/>
  <c r="J627" i="43"/>
  <c r="I627" i="43"/>
  <c r="C627" i="43"/>
  <c r="K626" i="43"/>
  <c r="J626" i="43"/>
  <c r="I626" i="43"/>
  <c r="C626" i="43"/>
  <c r="K625" i="43"/>
  <c r="J625" i="43"/>
  <c r="I625" i="43"/>
  <c r="C625" i="43"/>
  <c r="K624" i="43"/>
  <c r="J624" i="43"/>
  <c r="I624" i="43"/>
  <c r="C624" i="43"/>
  <c r="K623" i="43"/>
  <c r="J623" i="43"/>
  <c r="I623" i="43"/>
  <c r="C623" i="43"/>
  <c r="C622" i="43"/>
  <c r="K621" i="43"/>
  <c r="J621" i="43"/>
  <c r="I621" i="43"/>
  <c r="C621" i="43"/>
  <c r="K620" i="43"/>
  <c r="J620" i="43"/>
  <c r="I620" i="43"/>
  <c r="C620" i="43"/>
  <c r="K619" i="43"/>
  <c r="J619" i="43"/>
  <c r="I619" i="43"/>
  <c r="C619" i="43"/>
  <c r="B619" i="43"/>
  <c r="K618" i="43"/>
  <c r="J618" i="43"/>
  <c r="I618" i="43"/>
  <c r="C618" i="43"/>
  <c r="K617" i="43"/>
  <c r="J617" i="43"/>
  <c r="I617" i="43"/>
  <c r="C617" i="43"/>
  <c r="K616" i="43"/>
  <c r="J616" i="43"/>
  <c r="I616" i="43"/>
  <c r="C616" i="43"/>
  <c r="K615" i="43"/>
  <c r="J615" i="43"/>
  <c r="I615" i="43"/>
  <c r="C615" i="43"/>
  <c r="K614" i="43"/>
  <c r="J614" i="43"/>
  <c r="I614" i="43"/>
  <c r="C614" i="43"/>
  <c r="K613" i="43"/>
  <c r="J613" i="43"/>
  <c r="I613" i="43"/>
  <c r="C613" i="43"/>
  <c r="K612" i="43"/>
  <c r="J612" i="43"/>
  <c r="I612" i="43"/>
  <c r="C612" i="43"/>
  <c r="K611" i="43"/>
  <c r="J611" i="43"/>
  <c r="I611" i="43"/>
  <c r="C611" i="43"/>
  <c r="K610" i="43"/>
  <c r="J610" i="43"/>
  <c r="I610" i="43"/>
  <c r="C610" i="43"/>
  <c r="K609" i="43"/>
  <c r="J609" i="43"/>
  <c r="I609" i="43"/>
  <c r="C609" i="43"/>
  <c r="K608" i="43"/>
  <c r="J608" i="43"/>
  <c r="I608" i="43"/>
  <c r="C608" i="43"/>
  <c r="K607" i="43"/>
  <c r="J607" i="43"/>
  <c r="I607" i="43"/>
  <c r="C607" i="43"/>
  <c r="K606" i="43"/>
  <c r="J606" i="43"/>
  <c r="I606" i="43"/>
  <c r="C606" i="43"/>
  <c r="K605" i="43"/>
  <c r="J605" i="43"/>
  <c r="I605" i="43"/>
  <c r="C605" i="43"/>
  <c r="K604" i="43"/>
  <c r="J604" i="43"/>
  <c r="I604" i="43"/>
  <c r="C604" i="43"/>
  <c r="K603" i="43"/>
  <c r="J603" i="43"/>
  <c r="I603" i="43"/>
  <c r="C603" i="43"/>
  <c r="K602" i="43"/>
  <c r="J602" i="43"/>
  <c r="I602" i="43"/>
  <c r="C602" i="43"/>
  <c r="K601" i="43"/>
  <c r="J601" i="43"/>
  <c r="I601" i="43"/>
  <c r="C601" i="43"/>
  <c r="K600" i="43"/>
  <c r="J600" i="43"/>
  <c r="I600" i="43"/>
  <c r="C600" i="43"/>
  <c r="K599" i="43"/>
  <c r="J599" i="43"/>
  <c r="I599" i="43"/>
  <c r="C599" i="43"/>
  <c r="K598" i="43"/>
  <c r="J598" i="43"/>
  <c r="I598" i="43"/>
  <c r="C598" i="43"/>
  <c r="C597" i="43"/>
  <c r="K596" i="43"/>
  <c r="J596" i="43"/>
  <c r="I596" i="43"/>
  <c r="C596" i="43"/>
  <c r="K595" i="43"/>
  <c r="J595" i="43"/>
  <c r="I595" i="43"/>
  <c r="C595" i="43"/>
  <c r="K594" i="43"/>
  <c r="J594" i="43"/>
  <c r="I594" i="43"/>
  <c r="C594" i="43"/>
  <c r="B594" i="43"/>
  <c r="K593" i="43"/>
  <c r="J593" i="43"/>
  <c r="I593" i="43"/>
  <c r="H593" i="43"/>
  <c r="G593" i="43"/>
  <c r="F593" i="43"/>
  <c r="C593" i="43"/>
  <c r="K592" i="43"/>
  <c r="J592" i="43"/>
  <c r="I592" i="43"/>
  <c r="H592" i="43"/>
  <c r="G592" i="43"/>
  <c r="F592" i="43"/>
  <c r="C592" i="43"/>
  <c r="K591" i="43"/>
  <c r="J591" i="43"/>
  <c r="I591" i="43"/>
  <c r="H591" i="43"/>
  <c r="G591" i="43"/>
  <c r="F591" i="43"/>
  <c r="C591" i="43"/>
  <c r="K590" i="43"/>
  <c r="J590" i="43"/>
  <c r="I590" i="43"/>
  <c r="H590" i="43"/>
  <c r="G590" i="43"/>
  <c r="F590" i="43"/>
  <c r="C590" i="43"/>
  <c r="K589" i="43"/>
  <c r="J589" i="43"/>
  <c r="I589" i="43"/>
  <c r="H589" i="43"/>
  <c r="G589" i="43"/>
  <c r="F589" i="43"/>
  <c r="C589" i="43"/>
  <c r="C588" i="43"/>
  <c r="C587" i="43"/>
  <c r="C586" i="43"/>
  <c r="C585" i="43"/>
  <c r="C584" i="43"/>
  <c r="C583" i="43"/>
  <c r="C582" i="43"/>
  <c r="C581" i="43"/>
  <c r="C580" i="43"/>
  <c r="C579" i="43"/>
  <c r="K578" i="43"/>
  <c r="J578" i="43"/>
  <c r="I578" i="43"/>
  <c r="H578" i="43"/>
  <c r="G578" i="43"/>
  <c r="F578" i="43"/>
  <c r="C578" i="43"/>
  <c r="K577" i="43"/>
  <c r="J577" i="43"/>
  <c r="I577" i="43"/>
  <c r="H577" i="43"/>
  <c r="G577" i="43"/>
  <c r="F577" i="43"/>
  <c r="C577" i="43"/>
  <c r="K576" i="43"/>
  <c r="J576" i="43"/>
  <c r="I576" i="43"/>
  <c r="H576" i="43"/>
  <c r="G576" i="43"/>
  <c r="F576" i="43"/>
  <c r="C576" i="43"/>
  <c r="K575" i="43"/>
  <c r="J575" i="43"/>
  <c r="I575" i="43"/>
  <c r="H575" i="43"/>
  <c r="G575" i="43"/>
  <c r="F575" i="43"/>
  <c r="C575" i="43"/>
  <c r="K574" i="43"/>
  <c r="J574" i="43"/>
  <c r="I574" i="43"/>
  <c r="H574" i="43"/>
  <c r="G574" i="43"/>
  <c r="F574" i="43"/>
  <c r="C574" i="43"/>
  <c r="C573" i="43"/>
  <c r="C572" i="43"/>
  <c r="C571" i="43"/>
  <c r="C570" i="43"/>
  <c r="C569" i="43"/>
  <c r="C568" i="43"/>
  <c r="C567" i="43"/>
  <c r="C566" i="43"/>
  <c r="C565" i="43"/>
  <c r="C564" i="43"/>
  <c r="K563" i="43"/>
  <c r="J563" i="43"/>
  <c r="I563" i="43"/>
  <c r="H563" i="43"/>
  <c r="G563" i="43"/>
  <c r="F563" i="43"/>
  <c r="C563" i="43"/>
  <c r="K562" i="43"/>
  <c r="J562" i="43"/>
  <c r="I562" i="43"/>
  <c r="H562" i="43"/>
  <c r="G562" i="43"/>
  <c r="F562" i="43"/>
  <c r="C562" i="43"/>
  <c r="K561" i="43"/>
  <c r="J561" i="43"/>
  <c r="I561" i="43"/>
  <c r="H561" i="43"/>
  <c r="G561" i="43"/>
  <c r="F561" i="43"/>
  <c r="C561" i="43"/>
  <c r="K560" i="43"/>
  <c r="J560" i="43"/>
  <c r="I560" i="43"/>
  <c r="H560" i="43"/>
  <c r="G560" i="43"/>
  <c r="F560" i="43"/>
  <c r="C560" i="43"/>
  <c r="K559" i="43"/>
  <c r="J559" i="43"/>
  <c r="I559" i="43"/>
  <c r="H559" i="43"/>
  <c r="G559" i="43"/>
  <c r="F559" i="43"/>
  <c r="C559" i="43"/>
  <c r="C558" i="43"/>
  <c r="C557" i="43"/>
  <c r="C556" i="43"/>
  <c r="C555" i="43"/>
  <c r="C554" i="43"/>
  <c r="C553" i="43"/>
  <c r="C552" i="43"/>
  <c r="C551" i="43"/>
  <c r="C550" i="43"/>
  <c r="C549" i="43"/>
  <c r="B549" i="43"/>
  <c r="K548" i="43"/>
  <c r="J548" i="43"/>
  <c r="I548" i="43"/>
  <c r="H548" i="43"/>
  <c r="G548" i="43"/>
  <c r="F548" i="43"/>
  <c r="C548" i="43"/>
  <c r="K547" i="43"/>
  <c r="J547" i="43"/>
  <c r="I547" i="43"/>
  <c r="H547" i="43"/>
  <c r="G547" i="43"/>
  <c r="F547" i="43"/>
  <c r="C547" i="43"/>
  <c r="K546" i="43"/>
  <c r="J546" i="43"/>
  <c r="I546" i="43"/>
  <c r="H546" i="43"/>
  <c r="G546" i="43"/>
  <c r="F546" i="43"/>
  <c r="C546" i="43"/>
  <c r="K545" i="43"/>
  <c r="J545" i="43"/>
  <c r="I545" i="43"/>
  <c r="H545" i="43"/>
  <c r="G545" i="43"/>
  <c r="F545" i="43"/>
  <c r="C545" i="43"/>
  <c r="K544" i="43"/>
  <c r="J544" i="43"/>
  <c r="I544" i="43"/>
  <c r="H544" i="43"/>
  <c r="G544" i="43"/>
  <c r="F544" i="43"/>
  <c r="C544" i="43"/>
  <c r="C543" i="43"/>
  <c r="C542" i="43"/>
  <c r="C541" i="43"/>
  <c r="C540" i="43"/>
  <c r="C539" i="43"/>
  <c r="C538" i="43"/>
  <c r="C537" i="43"/>
  <c r="C536" i="43"/>
  <c r="C535" i="43"/>
  <c r="C534" i="43"/>
  <c r="K533" i="43"/>
  <c r="J533" i="43"/>
  <c r="I533" i="43"/>
  <c r="H533" i="43"/>
  <c r="G533" i="43"/>
  <c r="F533" i="43"/>
  <c r="C533" i="43"/>
  <c r="K532" i="43"/>
  <c r="J532" i="43"/>
  <c r="I532" i="43"/>
  <c r="H532" i="43"/>
  <c r="G532" i="43"/>
  <c r="F532" i="43"/>
  <c r="C532" i="43"/>
  <c r="K531" i="43"/>
  <c r="J531" i="43"/>
  <c r="I531" i="43"/>
  <c r="H531" i="43"/>
  <c r="G531" i="43"/>
  <c r="F531" i="43"/>
  <c r="C531" i="43"/>
  <c r="K530" i="43"/>
  <c r="J530" i="43"/>
  <c r="I530" i="43"/>
  <c r="H530" i="43"/>
  <c r="G530" i="43"/>
  <c r="F530" i="43"/>
  <c r="C530" i="43"/>
  <c r="K529" i="43"/>
  <c r="J529" i="43"/>
  <c r="I529" i="43"/>
  <c r="H529" i="43"/>
  <c r="G529" i="43"/>
  <c r="F529" i="43"/>
  <c r="C529" i="43"/>
  <c r="C528" i="43"/>
  <c r="C527" i="43"/>
  <c r="C526" i="43"/>
  <c r="C525" i="43"/>
  <c r="C524" i="43"/>
  <c r="C523" i="43"/>
  <c r="C522" i="43"/>
  <c r="C521" i="43"/>
  <c r="C520" i="43"/>
  <c r="C519" i="43"/>
  <c r="K518" i="43"/>
  <c r="J518" i="43"/>
  <c r="I518" i="43"/>
  <c r="H518" i="43"/>
  <c r="G518" i="43"/>
  <c r="F518" i="43"/>
  <c r="C518" i="43"/>
  <c r="K517" i="43"/>
  <c r="J517" i="43"/>
  <c r="I517" i="43"/>
  <c r="H517" i="43"/>
  <c r="G517" i="43"/>
  <c r="F517" i="43"/>
  <c r="C517" i="43"/>
  <c r="K516" i="43"/>
  <c r="J516" i="43"/>
  <c r="I516" i="43"/>
  <c r="H516" i="43"/>
  <c r="G516" i="43"/>
  <c r="F516" i="43"/>
  <c r="C516" i="43"/>
  <c r="K515" i="43"/>
  <c r="J515" i="43"/>
  <c r="I515" i="43"/>
  <c r="H515" i="43"/>
  <c r="G515" i="43"/>
  <c r="F515" i="43"/>
  <c r="C515" i="43"/>
  <c r="K514" i="43"/>
  <c r="J514" i="43"/>
  <c r="I514" i="43"/>
  <c r="H514" i="43"/>
  <c r="G514" i="43"/>
  <c r="F514" i="43"/>
  <c r="C514" i="43"/>
  <c r="C513" i="43"/>
  <c r="C512" i="43"/>
  <c r="C511" i="43"/>
  <c r="C510" i="43"/>
  <c r="C509" i="43"/>
  <c r="C508" i="43"/>
  <c r="C507" i="43"/>
  <c r="C506" i="43"/>
  <c r="C505" i="43"/>
  <c r="C504" i="43"/>
  <c r="B504" i="43"/>
  <c r="K503" i="43"/>
  <c r="J503" i="43"/>
  <c r="I503" i="43"/>
  <c r="H503" i="43"/>
  <c r="G503" i="43"/>
  <c r="F503" i="43"/>
  <c r="E503" i="43"/>
  <c r="C503" i="43"/>
  <c r="K502" i="43"/>
  <c r="J502" i="43"/>
  <c r="I502" i="43"/>
  <c r="H502" i="43"/>
  <c r="G502" i="43"/>
  <c r="F502" i="43"/>
  <c r="E502" i="43"/>
  <c r="C502" i="43"/>
  <c r="K501" i="43"/>
  <c r="J501" i="43"/>
  <c r="I501" i="43"/>
  <c r="H501" i="43"/>
  <c r="G501" i="43"/>
  <c r="F501" i="43"/>
  <c r="E501" i="43"/>
  <c r="C501" i="43"/>
  <c r="K500" i="43"/>
  <c r="J500" i="43"/>
  <c r="I500" i="43"/>
  <c r="H500" i="43"/>
  <c r="G500" i="43"/>
  <c r="F500" i="43"/>
  <c r="E500" i="43"/>
  <c r="C500" i="43"/>
  <c r="K499" i="43"/>
  <c r="J499" i="43"/>
  <c r="I499" i="43"/>
  <c r="H499" i="43"/>
  <c r="G499" i="43"/>
  <c r="F499" i="43"/>
  <c r="E499" i="43"/>
  <c r="C499" i="43"/>
  <c r="K498" i="43"/>
  <c r="J498" i="43"/>
  <c r="I498" i="43"/>
  <c r="H498" i="43"/>
  <c r="G498" i="43"/>
  <c r="F498" i="43"/>
  <c r="E498" i="43"/>
  <c r="C498" i="43"/>
  <c r="K497" i="43"/>
  <c r="J497" i="43"/>
  <c r="I497" i="43"/>
  <c r="H497" i="43"/>
  <c r="G497" i="43"/>
  <c r="F497" i="43"/>
  <c r="E497" i="43"/>
  <c r="C497" i="43"/>
  <c r="K496" i="43"/>
  <c r="J496" i="43"/>
  <c r="I496" i="43"/>
  <c r="H496" i="43"/>
  <c r="G496" i="43"/>
  <c r="F496" i="43"/>
  <c r="E496" i="43"/>
  <c r="C496" i="43"/>
  <c r="K495" i="43"/>
  <c r="J495" i="43"/>
  <c r="I495" i="43"/>
  <c r="H495" i="43"/>
  <c r="G495" i="43"/>
  <c r="F495" i="43"/>
  <c r="E495" i="43"/>
  <c r="C495" i="43"/>
  <c r="K494" i="43"/>
  <c r="J494" i="43"/>
  <c r="I494" i="43"/>
  <c r="H494" i="43"/>
  <c r="G494" i="43"/>
  <c r="F494" i="43"/>
  <c r="E494" i="43"/>
  <c r="C494" i="43"/>
  <c r="K493" i="43"/>
  <c r="J493" i="43"/>
  <c r="I493" i="43"/>
  <c r="H493" i="43"/>
  <c r="G493" i="43"/>
  <c r="F493" i="43"/>
  <c r="E493" i="43"/>
  <c r="C493" i="43"/>
  <c r="K492" i="43"/>
  <c r="J492" i="43"/>
  <c r="I492" i="43"/>
  <c r="H492" i="43"/>
  <c r="G492" i="43"/>
  <c r="F492" i="43"/>
  <c r="E492" i="43"/>
  <c r="C492" i="43"/>
  <c r="K491" i="43"/>
  <c r="J491" i="43"/>
  <c r="I491" i="43"/>
  <c r="H491" i="43"/>
  <c r="G491" i="43"/>
  <c r="F491" i="43"/>
  <c r="E491" i="43"/>
  <c r="C491" i="43"/>
  <c r="K490" i="43"/>
  <c r="J490" i="43"/>
  <c r="I490" i="43"/>
  <c r="H490" i="43"/>
  <c r="G490" i="43"/>
  <c r="F490" i="43"/>
  <c r="E490" i="43"/>
  <c r="C490" i="43"/>
  <c r="K489" i="43"/>
  <c r="J489" i="43"/>
  <c r="I489" i="43"/>
  <c r="H489" i="43"/>
  <c r="G489" i="43"/>
  <c r="F489" i="43"/>
  <c r="E489" i="43"/>
  <c r="C489" i="43"/>
  <c r="K488" i="43"/>
  <c r="J488" i="43"/>
  <c r="I488" i="43"/>
  <c r="H488" i="43"/>
  <c r="G488" i="43"/>
  <c r="F488" i="43"/>
  <c r="E488" i="43"/>
  <c r="C488" i="43"/>
  <c r="K487" i="43"/>
  <c r="J487" i="43"/>
  <c r="I487" i="43"/>
  <c r="H487" i="43"/>
  <c r="G487" i="43"/>
  <c r="F487" i="43"/>
  <c r="E487" i="43"/>
  <c r="C487" i="43"/>
  <c r="K486" i="43"/>
  <c r="J486" i="43"/>
  <c r="I486" i="43"/>
  <c r="H486" i="43"/>
  <c r="G486" i="43"/>
  <c r="F486" i="43"/>
  <c r="E486" i="43"/>
  <c r="C486" i="43"/>
  <c r="K485" i="43"/>
  <c r="J485" i="43"/>
  <c r="I485" i="43"/>
  <c r="H485" i="43"/>
  <c r="G485" i="43"/>
  <c r="F485" i="43"/>
  <c r="E485" i="43"/>
  <c r="C485" i="43"/>
  <c r="K484" i="43"/>
  <c r="J484" i="43"/>
  <c r="I484" i="43"/>
  <c r="H484" i="43"/>
  <c r="G484" i="43"/>
  <c r="F484" i="43"/>
  <c r="E484" i="43"/>
  <c r="C484" i="43"/>
  <c r="K483" i="43"/>
  <c r="J483" i="43"/>
  <c r="I483" i="43"/>
  <c r="H483" i="43"/>
  <c r="G483" i="43"/>
  <c r="F483" i="43"/>
  <c r="E483" i="43"/>
  <c r="C483" i="43"/>
  <c r="K482" i="43"/>
  <c r="J482" i="43"/>
  <c r="I482" i="43"/>
  <c r="H482" i="43"/>
  <c r="G482" i="43"/>
  <c r="F482" i="43"/>
  <c r="E482" i="43"/>
  <c r="C482" i="43"/>
  <c r="K481" i="43"/>
  <c r="J481" i="43"/>
  <c r="I481" i="43"/>
  <c r="H481" i="43"/>
  <c r="G481" i="43"/>
  <c r="F481" i="43"/>
  <c r="E481" i="43"/>
  <c r="C481" i="43"/>
  <c r="K480" i="43"/>
  <c r="J480" i="43"/>
  <c r="I480" i="43"/>
  <c r="H480" i="43"/>
  <c r="G480" i="43"/>
  <c r="F480" i="43"/>
  <c r="E480" i="43"/>
  <c r="C480" i="43"/>
  <c r="K479" i="43"/>
  <c r="J479" i="43"/>
  <c r="I479" i="43"/>
  <c r="H479" i="43"/>
  <c r="G479" i="43"/>
  <c r="F479" i="43"/>
  <c r="E479" i="43"/>
  <c r="C479" i="43"/>
  <c r="K478" i="43"/>
  <c r="J478" i="43"/>
  <c r="I478" i="43"/>
  <c r="H478" i="43"/>
  <c r="G478" i="43"/>
  <c r="F478" i="43"/>
  <c r="E478" i="43"/>
  <c r="C478" i="43"/>
  <c r="K477" i="43"/>
  <c r="J477" i="43"/>
  <c r="I477" i="43"/>
  <c r="H477" i="43"/>
  <c r="G477" i="43"/>
  <c r="F477" i="43"/>
  <c r="E477" i="43"/>
  <c r="C477" i="43"/>
  <c r="K476" i="43"/>
  <c r="J476" i="43"/>
  <c r="I476" i="43"/>
  <c r="H476" i="43"/>
  <c r="G476" i="43"/>
  <c r="F476" i="43"/>
  <c r="E476" i="43"/>
  <c r="C476" i="43"/>
  <c r="K475" i="43"/>
  <c r="J475" i="43"/>
  <c r="I475" i="43"/>
  <c r="H475" i="43"/>
  <c r="G475" i="43"/>
  <c r="F475" i="43"/>
  <c r="E475" i="43"/>
  <c r="C475" i="43"/>
  <c r="K474" i="43"/>
  <c r="J474" i="43"/>
  <c r="I474" i="43"/>
  <c r="H474" i="43"/>
  <c r="G474" i="43"/>
  <c r="F474" i="43"/>
  <c r="E474" i="43"/>
  <c r="C474" i="43"/>
  <c r="B474" i="43"/>
  <c r="K473" i="43"/>
  <c r="J473" i="43"/>
  <c r="I473" i="43"/>
  <c r="H473" i="43"/>
  <c r="G473" i="43"/>
  <c r="F473" i="43"/>
  <c r="E473" i="43"/>
  <c r="C473" i="43"/>
  <c r="K472" i="43"/>
  <c r="J472" i="43"/>
  <c r="I472" i="43"/>
  <c r="H472" i="43"/>
  <c r="G472" i="43"/>
  <c r="F472" i="43"/>
  <c r="E472" i="43"/>
  <c r="C472" i="43"/>
  <c r="K471" i="43"/>
  <c r="J471" i="43"/>
  <c r="I471" i="43"/>
  <c r="H471" i="43"/>
  <c r="G471" i="43"/>
  <c r="F471" i="43"/>
  <c r="E471" i="43"/>
  <c r="C471" i="43"/>
  <c r="K470" i="43"/>
  <c r="J470" i="43"/>
  <c r="I470" i="43"/>
  <c r="H470" i="43"/>
  <c r="G470" i="43"/>
  <c r="F470" i="43"/>
  <c r="E470" i="43"/>
  <c r="C470" i="43"/>
  <c r="K469" i="43"/>
  <c r="J469" i="43"/>
  <c r="I469" i="43"/>
  <c r="H469" i="43"/>
  <c r="G469" i="43"/>
  <c r="F469" i="43"/>
  <c r="E469" i="43"/>
  <c r="C469" i="43"/>
  <c r="K468" i="43"/>
  <c r="J468" i="43"/>
  <c r="I468" i="43"/>
  <c r="H468" i="43"/>
  <c r="G468" i="43"/>
  <c r="F468" i="43"/>
  <c r="E468" i="43"/>
  <c r="C468" i="43"/>
  <c r="K467" i="43"/>
  <c r="J467" i="43"/>
  <c r="I467" i="43"/>
  <c r="H467" i="43"/>
  <c r="G467" i="43"/>
  <c r="F467" i="43"/>
  <c r="E467" i="43"/>
  <c r="C467" i="43"/>
  <c r="K466" i="43"/>
  <c r="J466" i="43"/>
  <c r="I466" i="43"/>
  <c r="H466" i="43"/>
  <c r="G466" i="43"/>
  <c r="F466" i="43"/>
  <c r="E466" i="43"/>
  <c r="C466" i="43"/>
  <c r="K465" i="43"/>
  <c r="J465" i="43"/>
  <c r="I465" i="43"/>
  <c r="H465" i="43"/>
  <c r="G465" i="43"/>
  <c r="F465" i="43"/>
  <c r="E465" i="43"/>
  <c r="C465" i="43"/>
  <c r="K464" i="43"/>
  <c r="J464" i="43"/>
  <c r="I464" i="43"/>
  <c r="H464" i="43"/>
  <c r="G464" i="43"/>
  <c r="F464" i="43"/>
  <c r="E464" i="43"/>
  <c r="C464" i="43"/>
  <c r="K463" i="43"/>
  <c r="J463" i="43"/>
  <c r="I463" i="43"/>
  <c r="H463" i="43"/>
  <c r="G463" i="43"/>
  <c r="F463" i="43"/>
  <c r="E463" i="43"/>
  <c r="C463" i="43"/>
  <c r="K462" i="43"/>
  <c r="J462" i="43"/>
  <c r="I462" i="43"/>
  <c r="H462" i="43"/>
  <c r="G462" i="43"/>
  <c r="F462" i="43"/>
  <c r="E462" i="43"/>
  <c r="C462" i="43"/>
  <c r="K461" i="43"/>
  <c r="J461" i="43"/>
  <c r="I461" i="43"/>
  <c r="H461" i="43"/>
  <c r="G461" i="43"/>
  <c r="F461" i="43"/>
  <c r="E461" i="43"/>
  <c r="C461" i="43"/>
  <c r="K460" i="43"/>
  <c r="J460" i="43"/>
  <c r="I460" i="43"/>
  <c r="H460" i="43"/>
  <c r="G460" i="43"/>
  <c r="F460" i="43"/>
  <c r="E460" i="43"/>
  <c r="C460" i="43"/>
  <c r="K459" i="43"/>
  <c r="J459" i="43"/>
  <c r="I459" i="43"/>
  <c r="H459" i="43"/>
  <c r="G459" i="43"/>
  <c r="F459" i="43"/>
  <c r="E459" i="43"/>
  <c r="C459" i="43"/>
  <c r="K458" i="43"/>
  <c r="J458" i="43"/>
  <c r="I458" i="43"/>
  <c r="H458" i="43"/>
  <c r="G458" i="43"/>
  <c r="F458" i="43"/>
  <c r="E458" i="43"/>
  <c r="C458" i="43"/>
  <c r="K457" i="43"/>
  <c r="J457" i="43"/>
  <c r="I457" i="43"/>
  <c r="H457" i="43"/>
  <c r="G457" i="43"/>
  <c r="F457" i="43"/>
  <c r="E457" i="43"/>
  <c r="C457" i="43"/>
  <c r="K456" i="43"/>
  <c r="J456" i="43"/>
  <c r="I456" i="43"/>
  <c r="H456" i="43"/>
  <c r="G456" i="43"/>
  <c r="F456" i="43"/>
  <c r="E456" i="43"/>
  <c r="C456" i="43"/>
  <c r="K455" i="43"/>
  <c r="J455" i="43"/>
  <c r="I455" i="43"/>
  <c r="H455" i="43"/>
  <c r="G455" i="43"/>
  <c r="F455" i="43"/>
  <c r="E455" i="43"/>
  <c r="C455" i="43"/>
  <c r="K454" i="43"/>
  <c r="J454" i="43"/>
  <c r="I454" i="43"/>
  <c r="H454" i="43"/>
  <c r="G454" i="43"/>
  <c r="F454" i="43"/>
  <c r="E454" i="43"/>
  <c r="C454" i="43"/>
  <c r="K453" i="43"/>
  <c r="J453" i="43"/>
  <c r="I453" i="43"/>
  <c r="H453" i="43"/>
  <c r="G453" i="43"/>
  <c r="F453" i="43"/>
  <c r="E453" i="43"/>
  <c r="C453" i="43"/>
  <c r="K452" i="43"/>
  <c r="J452" i="43"/>
  <c r="I452" i="43"/>
  <c r="H452" i="43"/>
  <c r="G452" i="43"/>
  <c r="F452" i="43"/>
  <c r="E452" i="43"/>
  <c r="C452" i="43"/>
  <c r="K451" i="43"/>
  <c r="J451" i="43"/>
  <c r="I451" i="43"/>
  <c r="H451" i="43"/>
  <c r="G451" i="43"/>
  <c r="F451" i="43"/>
  <c r="E451" i="43"/>
  <c r="C451" i="43"/>
  <c r="K450" i="43"/>
  <c r="J450" i="43"/>
  <c r="I450" i="43"/>
  <c r="H450" i="43"/>
  <c r="G450" i="43"/>
  <c r="F450" i="43"/>
  <c r="E450" i="43"/>
  <c r="C450" i="43"/>
  <c r="K449" i="43"/>
  <c r="J449" i="43"/>
  <c r="I449" i="43"/>
  <c r="H449" i="43"/>
  <c r="G449" i="43"/>
  <c r="F449" i="43"/>
  <c r="E449" i="43"/>
  <c r="C449" i="43"/>
  <c r="K448" i="43"/>
  <c r="J448" i="43"/>
  <c r="I448" i="43"/>
  <c r="H448" i="43"/>
  <c r="G448" i="43"/>
  <c r="F448" i="43"/>
  <c r="E448" i="43"/>
  <c r="C448" i="43"/>
  <c r="K447" i="43"/>
  <c r="J447" i="43"/>
  <c r="I447" i="43"/>
  <c r="H447" i="43"/>
  <c r="G447" i="43"/>
  <c r="F447" i="43"/>
  <c r="E447" i="43"/>
  <c r="C447" i="43"/>
  <c r="K446" i="43"/>
  <c r="J446" i="43"/>
  <c r="I446" i="43"/>
  <c r="H446" i="43"/>
  <c r="G446" i="43"/>
  <c r="F446" i="43"/>
  <c r="E446" i="43"/>
  <c r="C446" i="43"/>
  <c r="K445" i="43"/>
  <c r="J445" i="43"/>
  <c r="I445" i="43"/>
  <c r="H445" i="43"/>
  <c r="G445" i="43"/>
  <c r="F445" i="43"/>
  <c r="E445" i="43"/>
  <c r="C445" i="43"/>
  <c r="K444" i="43"/>
  <c r="J444" i="43"/>
  <c r="I444" i="43"/>
  <c r="H444" i="43"/>
  <c r="G444" i="43"/>
  <c r="F444" i="43"/>
  <c r="E444" i="43"/>
  <c r="C444" i="43"/>
  <c r="B444" i="43"/>
  <c r="K443" i="43"/>
  <c r="J443" i="43"/>
  <c r="I443" i="43"/>
  <c r="H443" i="43"/>
  <c r="G443" i="43"/>
  <c r="F443" i="43"/>
  <c r="E443" i="43"/>
  <c r="C443" i="43"/>
  <c r="K442" i="43"/>
  <c r="J442" i="43"/>
  <c r="I442" i="43"/>
  <c r="H442" i="43"/>
  <c r="G442" i="43"/>
  <c r="F442" i="43"/>
  <c r="E442" i="43"/>
  <c r="C442" i="43"/>
  <c r="K441" i="43"/>
  <c r="J441" i="43"/>
  <c r="I441" i="43"/>
  <c r="H441" i="43"/>
  <c r="G441" i="43"/>
  <c r="F441" i="43"/>
  <c r="E441" i="43"/>
  <c r="C441" i="43"/>
  <c r="K440" i="43"/>
  <c r="J440" i="43"/>
  <c r="I440" i="43"/>
  <c r="H440" i="43"/>
  <c r="G440" i="43"/>
  <c r="F440" i="43"/>
  <c r="E440" i="43"/>
  <c r="C440" i="43"/>
  <c r="K439" i="43"/>
  <c r="J439" i="43"/>
  <c r="I439" i="43"/>
  <c r="H439" i="43"/>
  <c r="G439" i="43"/>
  <c r="F439" i="43"/>
  <c r="E439" i="43"/>
  <c r="C439" i="43"/>
  <c r="K438" i="43"/>
  <c r="J438" i="43"/>
  <c r="I438" i="43"/>
  <c r="H438" i="43"/>
  <c r="G438" i="43"/>
  <c r="F438" i="43"/>
  <c r="E438" i="43"/>
  <c r="C438" i="43"/>
  <c r="K437" i="43"/>
  <c r="J437" i="43"/>
  <c r="I437" i="43"/>
  <c r="H437" i="43"/>
  <c r="G437" i="43"/>
  <c r="F437" i="43"/>
  <c r="E437" i="43"/>
  <c r="C437" i="43"/>
  <c r="K436" i="43"/>
  <c r="J436" i="43"/>
  <c r="I436" i="43"/>
  <c r="H436" i="43"/>
  <c r="G436" i="43"/>
  <c r="F436" i="43"/>
  <c r="E436" i="43"/>
  <c r="C436" i="43"/>
  <c r="K435" i="43"/>
  <c r="J435" i="43"/>
  <c r="I435" i="43"/>
  <c r="H435" i="43"/>
  <c r="G435" i="43"/>
  <c r="F435" i="43"/>
  <c r="E435" i="43"/>
  <c r="C435" i="43"/>
  <c r="K434" i="43"/>
  <c r="J434" i="43"/>
  <c r="I434" i="43"/>
  <c r="H434" i="43"/>
  <c r="G434" i="43"/>
  <c r="F434" i="43"/>
  <c r="E434" i="43"/>
  <c r="C434" i="43"/>
  <c r="K433" i="43"/>
  <c r="J433" i="43"/>
  <c r="I433" i="43"/>
  <c r="H433" i="43"/>
  <c r="G433" i="43"/>
  <c r="F433" i="43"/>
  <c r="E433" i="43"/>
  <c r="C433" i="43"/>
  <c r="K432" i="43"/>
  <c r="J432" i="43"/>
  <c r="I432" i="43"/>
  <c r="H432" i="43"/>
  <c r="G432" i="43"/>
  <c r="F432" i="43"/>
  <c r="E432" i="43"/>
  <c r="C432" i="43"/>
  <c r="K431" i="43"/>
  <c r="J431" i="43"/>
  <c r="I431" i="43"/>
  <c r="H431" i="43"/>
  <c r="G431" i="43"/>
  <c r="F431" i="43"/>
  <c r="E431" i="43"/>
  <c r="C431" i="43"/>
  <c r="K430" i="43"/>
  <c r="J430" i="43"/>
  <c r="I430" i="43"/>
  <c r="H430" i="43"/>
  <c r="G430" i="43"/>
  <c r="F430" i="43"/>
  <c r="E430" i="43"/>
  <c r="C430" i="43"/>
  <c r="K429" i="43"/>
  <c r="J429" i="43"/>
  <c r="I429" i="43"/>
  <c r="H429" i="43"/>
  <c r="G429" i="43"/>
  <c r="F429" i="43"/>
  <c r="E429" i="43"/>
  <c r="C429" i="43"/>
  <c r="K428" i="43"/>
  <c r="J428" i="43"/>
  <c r="I428" i="43"/>
  <c r="H428" i="43"/>
  <c r="G428" i="43"/>
  <c r="F428" i="43"/>
  <c r="E428" i="43"/>
  <c r="C428" i="43"/>
  <c r="K427" i="43"/>
  <c r="J427" i="43"/>
  <c r="I427" i="43"/>
  <c r="H427" i="43"/>
  <c r="G427" i="43"/>
  <c r="F427" i="43"/>
  <c r="E427" i="43"/>
  <c r="C427" i="43"/>
  <c r="K426" i="43"/>
  <c r="J426" i="43"/>
  <c r="I426" i="43"/>
  <c r="H426" i="43"/>
  <c r="G426" i="43"/>
  <c r="F426" i="43"/>
  <c r="E426" i="43"/>
  <c r="C426" i="43"/>
  <c r="K425" i="43"/>
  <c r="J425" i="43"/>
  <c r="I425" i="43"/>
  <c r="H425" i="43"/>
  <c r="G425" i="43"/>
  <c r="F425" i="43"/>
  <c r="E425" i="43"/>
  <c r="C425" i="43"/>
  <c r="K424" i="43"/>
  <c r="J424" i="43"/>
  <c r="I424" i="43"/>
  <c r="H424" i="43"/>
  <c r="G424" i="43"/>
  <c r="F424" i="43"/>
  <c r="E424" i="43"/>
  <c r="C424" i="43"/>
  <c r="K423" i="43"/>
  <c r="J423" i="43"/>
  <c r="I423" i="43"/>
  <c r="H423" i="43"/>
  <c r="G423" i="43"/>
  <c r="F423" i="43"/>
  <c r="E423" i="43"/>
  <c r="C423" i="43"/>
  <c r="K422" i="43"/>
  <c r="J422" i="43"/>
  <c r="I422" i="43"/>
  <c r="H422" i="43"/>
  <c r="G422" i="43"/>
  <c r="F422" i="43"/>
  <c r="E422" i="43"/>
  <c r="C422" i="43"/>
  <c r="K421" i="43"/>
  <c r="J421" i="43"/>
  <c r="I421" i="43"/>
  <c r="H421" i="43"/>
  <c r="G421" i="43"/>
  <c r="F421" i="43"/>
  <c r="E421" i="43"/>
  <c r="C421" i="43"/>
  <c r="K420" i="43"/>
  <c r="J420" i="43"/>
  <c r="I420" i="43"/>
  <c r="H420" i="43"/>
  <c r="G420" i="43"/>
  <c r="F420" i="43"/>
  <c r="E420" i="43"/>
  <c r="C420" i="43"/>
  <c r="K419" i="43"/>
  <c r="J419" i="43"/>
  <c r="I419" i="43"/>
  <c r="H419" i="43"/>
  <c r="G419" i="43"/>
  <c r="F419" i="43"/>
  <c r="E419" i="43"/>
  <c r="C419" i="43"/>
  <c r="K418" i="43"/>
  <c r="J418" i="43"/>
  <c r="I418" i="43"/>
  <c r="H418" i="43"/>
  <c r="G418" i="43"/>
  <c r="F418" i="43"/>
  <c r="E418" i="43"/>
  <c r="C418" i="43"/>
  <c r="K417" i="43"/>
  <c r="J417" i="43"/>
  <c r="I417" i="43"/>
  <c r="H417" i="43"/>
  <c r="G417" i="43"/>
  <c r="F417" i="43"/>
  <c r="E417" i="43"/>
  <c r="C417" i="43"/>
  <c r="K416" i="43"/>
  <c r="J416" i="43"/>
  <c r="I416" i="43"/>
  <c r="H416" i="43"/>
  <c r="G416" i="43"/>
  <c r="F416" i="43"/>
  <c r="E416" i="43"/>
  <c r="C416" i="43"/>
  <c r="K415" i="43"/>
  <c r="J415" i="43"/>
  <c r="I415" i="43"/>
  <c r="H415" i="43"/>
  <c r="G415" i="43"/>
  <c r="F415" i="43"/>
  <c r="E415" i="43"/>
  <c r="C415" i="43"/>
  <c r="K414" i="43"/>
  <c r="J414" i="43"/>
  <c r="I414" i="43"/>
  <c r="H414" i="43"/>
  <c r="G414" i="43"/>
  <c r="F414" i="43"/>
  <c r="E414" i="43"/>
  <c r="C414" i="43"/>
  <c r="B414" i="43"/>
  <c r="K413" i="43"/>
  <c r="J413" i="43"/>
  <c r="I413" i="43"/>
  <c r="H413" i="43"/>
  <c r="G413" i="43"/>
  <c r="F413" i="43"/>
  <c r="E413" i="43"/>
  <c r="C413" i="43"/>
  <c r="K412" i="43"/>
  <c r="J412" i="43"/>
  <c r="I412" i="43"/>
  <c r="H412" i="43"/>
  <c r="G412" i="43"/>
  <c r="F412" i="43"/>
  <c r="E412" i="43"/>
  <c r="C412" i="43"/>
  <c r="K411" i="43"/>
  <c r="J411" i="43"/>
  <c r="I411" i="43"/>
  <c r="H411" i="43"/>
  <c r="G411" i="43"/>
  <c r="F411" i="43"/>
  <c r="E411" i="43"/>
  <c r="C411" i="43"/>
  <c r="K410" i="43"/>
  <c r="J410" i="43"/>
  <c r="I410" i="43"/>
  <c r="H410" i="43"/>
  <c r="G410" i="43"/>
  <c r="F410" i="43"/>
  <c r="E410" i="43"/>
  <c r="C410" i="43"/>
  <c r="K409" i="43"/>
  <c r="J409" i="43"/>
  <c r="I409" i="43"/>
  <c r="H409" i="43"/>
  <c r="G409" i="43"/>
  <c r="F409" i="43"/>
  <c r="E409" i="43"/>
  <c r="C409" i="43"/>
  <c r="K408" i="43"/>
  <c r="J408" i="43"/>
  <c r="I408" i="43"/>
  <c r="H408" i="43"/>
  <c r="G408" i="43"/>
  <c r="F408" i="43"/>
  <c r="E408" i="43"/>
  <c r="C408" i="43"/>
  <c r="K407" i="43"/>
  <c r="J407" i="43"/>
  <c r="I407" i="43"/>
  <c r="H407" i="43"/>
  <c r="G407" i="43"/>
  <c r="F407" i="43"/>
  <c r="E407" i="43"/>
  <c r="C407" i="43"/>
  <c r="K406" i="43"/>
  <c r="J406" i="43"/>
  <c r="I406" i="43"/>
  <c r="H406" i="43"/>
  <c r="G406" i="43"/>
  <c r="F406" i="43"/>
  <c r="E406" i="43"/>
  <c r="C406" i="43"/>
  <c r="K405" i="43"/>
  <c r="J405" i="43"/>
  <c r="I405" i="43"/>
  <c r="H405" i="43"/>
  <c r="G405" i="43"/>
  <c r="F405" i="43"/>
  <c r="E405" i="43"/>
  <c r="C405" i="43"/>
  <c r="K404" i="43"/>
  <c r="J404" i="43"/>
  <c r="I404" i="43"/>
  <c r="H404" i="43"/>
  <c r="G404" i="43"/>
  <c r="F404" i="43"/>
  <c r="E404" i="43"/>
  <c r="C404" i="43"/>
  <c r="K403" i="43"/>
  <c r="J403" i="43"/>
  <c r="I403" i="43"/>
  <c r="H403" i="43"/>
  <c r="G403" i="43"/>
  <c r="F403" i="43"/>
  <c r="E403" i="43"/>
  <c r="C403" i="43"/>
  <c r="K402" i="43"/>
  <c r="J402" i="43"/>
  <c r="I402" i="43"/>
  <c r="H402" i="43"/>
  <c r="G402" i="43"/>
  <c r="F402" i="43"/>
  <c r="E402" i="43"/>
  <c r="C402" i="43"/>
  <c r="K401" i="43"/>
  <c r="J401" i="43"/>
  <c r="I401" i="43"/>
  <c r="H401" i="43"/>
  <c r="G401" i="43"/>
  <c r="F401" i="43"/>
  <c r="E401" i="43"/>
  <c r="C401" i="43"/>
  <c r="K400" i="43"/>
  <c r="J400" i="43"/>
  <c r="I400" i="43"/>
  <c r="H400" i="43"/>
  <c r="G400" i="43"/>
  <c r="F400" i="43"/>
  <c r="E400" i="43"/>
  <c r="C400" i="43"/>
  <c r="K399" i="43"/>
  <c r="J399" i="43"/>
  <c r="I399" i="43"/>
  <c r="H399" i="43"/>
  <c r="G399" i="43"/>
  <c r="F399" i="43"/>
  <c r="E399" i="43"/>
  <c r="C399" i="43"/>
  <c r="K398" i="43"/>
  <c r="J398" i="43"/>
  <c r="I398" i="43"/>
  <c r="H398" i="43"/>
  <c r="G398" i="43"/>
  <c r="F398" i="43"/>
  <c r="E398" i="43"/>
  <c r="C398" i="43"/>
  <c r="K397" i="43"/>
  <c r="J397" i="43"/>
  <c r="I397" i="43"/>
  <c r="H397" i="43"/>
  <c r="G397" i="43"/>
  <c r="F397" i="43"/>
  <c r="E397" i="43"/>
  <c r="C397" i="43"/>
  <c r="K396" i="43"/>
  <c r="J396" i="43"/>
  <c r="I396" i="43"/>
  <c r="H396" i="43"/>
  <c r="G396" i="43"/>
  <c r="F396" i="43"/>
  <c r="E396" i="43"/>
  <c r="C396" i="43"/>
  <c r="K395" i="43"/>
  <c r="J395" i="43"/>
  <c r="I395" i="43"/>
  <c r="H395" i="43"/>
  <c r="G395" i="43"/>
  <c r="F395" i="43"/>
  <c r="E395" i="43"/>
  <c r="C395" i="43"/>
  <c r="K394" i="43"/>
  <c r="J394" i="43"/>
  <c r="I394" i="43"/>
  <c r="H394" i="43"/>
  <c r="G394" i="43"/>
  <c r="F394" i="43"/>
  <c r="E394" i="43"/>
  <c r="C394" i="43"/>
  <c r="K393" i="43"/>
  <c r="J393" i="43"/>
  <c r="I393" i="43"/>
  <c r="H393" i="43"/>
  <c r="G393" i="43"/>
  <c r="F393" i="43"/>
  <c r="E393" i="43"/>
  <c r="C393" i="43"/>
  <c r="K392" i="43"/>
  <c r="J392" i="43"/>
  <c r="I392" i="43"/>
  <c r="H392" i="43"/>
  <c r="G392" i="43"/>
  <c r="F392" i="43"/>
  <c r="E392" i="43"/>
  <c r="C392" i="43"/>
  <c r="K391" i="43"/>
  <c r="J391" i="43"/>
  <c r="I391" i="43"/>
  <c r="H391" i="43"/>
  <c r="G391" i="43"/>
  <c r="F391" i="43"/>
  <c r="E391" i="43"/>
  <c r="C391" i="43"/>
  <c r="K390" i="43"/>
  <c r="J390" i="43"/>
  <c r="I390" i="43"/>
  <c r="H390" i="43"/>
  <c r="G390" i="43"/>
  <c r="F390" i="43"/>
  <c r="E390" i="43"/>
  <c r="C390" i="43"/>
  <c r="K389" i="43"/>
  <c r="J389" i="43"/>
  <c r="I389" i="43"/>
  <c r="H389" i="43"/>
  <c r="G389" i="43"/>
  <c r="F389" i="43"/>
  <c r="E389" i="43"/>
  <c r="C389" i="43"/>
  <c r="K388" i="43"/>
  <c r="J388" i="43"/>
  <c r="I388" i="43"/>
  <c r="H388" i="43"/>
  <c r="G388" i="43"/>
  <c r="F388" i="43"/>
  <c r="E388" i="43"/>
  <c r="C388" i="43"/>
  <c r="K387" i="43"/>
  <c r="J387" i="43"/>
  <c r="I387" i="43"/>
  <c r="H387" i="43"/>
  <c r="G387" i="43"/>
  <c r="F387" i="43"/>
  <c r="E387" i="43"/>
  <c r="C387" i="43"/>
  <c r="K386" i="43"/>
  <c r="J386" i="43"/>
  <c r="I386" i="43"/>
  <c r="H386" i="43"/>
  <c r="G386" i="43"/>
  <c r="F386" i="43"/>
  <c r="E386" i="43"/>
  <c r="C386" i="43"/>
  <c r="K385" i="43"/>
  <c r="J385" i="43"/>
  <c r="I385" i="43"/>
  <c r="H385" i="43"/>
  <c r="G385" i="43"/>
  <c r="F385" i="43"/>
  <c r="E385" i="43"/>
  <c r="C385" i="43"/>
  <c r="K384" i="43"/>
  <c r="J384" i="43"/>
  <c r="I384" i="43"/>
  <c r="H384" i="43"/>
  <c r="G384" i="43"/>
  <c r="F384" i="43"/>
  <c r="E384" i="43"/>
  <c r="C384" i="43"/>
  <c r="B384" i="43"/>
  <c r="K383" i="43"/>
  <c r="J383" i="43"/>
  <c r="I383" i="43"/>
  <c r="H383" i="43"/>
  <c r="G383" i="43"/>
  <c r="F383" i="43"/>
  <c r="E383" i="43"/>
  <c r="C383" i="43"/>
  <c r="K382" i="43"/>
  <c r="J382" i="43"/>
  <c r="I382" i="43"/>
  <c r="H382" i="43"/>
  <c r="G382" i="43"/>
  <c r="F382" i="43"/>
  <c r="E382" i="43"/>
  <c r="C382" i="43"/>
  <c r="K381" i="43"/>
  <c r="J381" i="43"/>
  <c r="I381" i="43"/>
  <c r="H381" i="43"/>
  <c r="G381" i="43"/>
  <c r="F381" i="43"/>
  <c r="E381" i="43"/>
  <c r="C381" i="43"/>
  <c r="K380" i="43"/>
  <c r="J380" i="43"/>
  <c r="I380" i="43"/>
  <c r="H380" i="43"/>
  <c r="G380" i="43"/>
  <c r="F380" i="43"/>
  <c r="E380" i="43"/>
  <c r="C380" i="43"/>
  <c r="K379" i="43"/>
  <c r="J379" i="43"/>
  <c r="I379" i="43"/>
  <c r="H379" i="43"/>
  <c r="G379" i="43"/>
  <c r="F379" i="43"/>
  <c r="E379" i="43"/>
  <c r="C379" i="43"/>
  <c r="K378" i="43"/>
  <c r="J378" i="43"/>
  <c r="I378" i="43"/>
  <c r="H378" i="43"/>
  <c r="G378" i="43"/>
  <c r="F378" i="43"/>
  <c r="E378" i="43"/>
  <c r="C378" i="43"/>
  <c r="K377" i="43"/>
  <c r="J377" i="43"/>
  <c r="I377" i="43"/>
  <c r="H377" i="43"/>
  <c r="G377" i="43"/>
  <c r="F377" i="43"/>
  <c r="E377" i="43"/>
  <c r="C377" i="43"/>
  <c r="K376" i="43"/>
  <c r="J376" i="43"/>
  <c r="I376" i="43"/>
  <c r="H376" i="43"/>
  <c r="G376" i="43"/>
  <c r="F376" i="43"/>
  <c r="E376" i="43"/>
  <c r="C376" i="43"/>
  <c r="K375" i="43"/>
  <c r="J375" i="43"/>
  <c r="I375" i="43"/>
  <c r="H375" i="43"/>
  <c r="G375" i="43"/>
  <c r="F375" i="43"/>
  <c r="E375" i="43"/>
  <c r="C375" i="43"/>
  <c r="K374" i="43"/>
  <c r="J374" i="43"/>
  <c r="I374" i="43"/>
  <c r="H374" i="43"/>
  <c r="G374" i="43"/>
  <c r="F374" i="43"/>
  <c r="E374" i="43"/>
  <c r="C374" i="43"/>
  <c r="K373" i="43"/>
  <c r="J373" i="43"/>
  <c r="I373" i="43"/>
  <c r="H373" i="43"/>
  <c r="G373" i="43"/>
  <c r="F373" i="43"/>
  <c r="E373" i="43"/>
  <c r="C373" i="43"/>
  <c r="K372" i="43"/>
  <c r="J372" i="43"/>
  <c r="I372" i="43"/>
  <c r="H372" i="43"/>
  <c r="G372" i="43"/>
  <c r="F372" i="43"/>
  <c r="E372" i="43"/>
  <c r="C372" i="43"/>
  <c r="K371" i="43"/>
  <c r="J371" i="43"/>
  <c r="I371" i="43"/>
  <c r="H371" i="43"/>
  <c r="G371" i="43"/>
  <c r="F371" i="43"/>
  <c r="E371" i="43"/>
  <c r="C371" i="43"/>
  <c r="K370" i="43"/>
  <c r="J370" i="43"/>
  <c r="I370" i="43"/>
  <c r="H370" i="43"/>
  <c r="G370" i="43"/>
  <c r="F370" i="43"/>
  <c r="E370" i="43"/>
  <c r="C370" i="43"/>
  <c r="K369" i="43"/>
  <c r="J369" i="43"/>
  <c r="I369" i="43"/>
  <c r="H369" i="43"/>
  <c r="G369" i="43"/>
  <c r="F369" i="43"/>
  <c r="E369" i="43"/>
  <c r="C369" i="43"/>
  <c r="K368" i="43"/>
  <c r="J368" i="43"/>
  <c r="I368" i="43"/>
  <c r="H368" i="43"/>
  <c r="G368" i="43"/>
  <c r="F368" i="43"/>
  <c r="E368" i="43"/>
  <c r="C368" i="43"/>
  <c r="K367" i="43"/>
  <c r="J367" i="43"/>
  <c r="I367" i="43"/>
  <c r="H367" i="43"/>
  <c r="G367" i="43"/>
  <c r="F367" i="43"/>
  <c r="E367" i="43"/>
  <c r="C367" i="43"/>
  <c r="K366" i="43"/>
  <c r="J366" i="43"/>
  <c r="I366" i="43"/>
  <c r="H366" i="43"/>
  <c r="G366" i="43"/>
  <c r="F366" i="43"/>
  <c r="E366" i="43"/>
  <c r="C366" i="43"/>
  <c r="K365" i="43"/>
  <c r="J365" i="43"/>
  <c r="I365" i="43"/>
  <c r="H365" i="43"/>
  <c r="G365" i="43"/>
  <c r="F365" i="43"/>
  <c r="E365" i="43"/>
  <c r="C365" i="43"/>
  <c r="K364" i="43"/>
  <c r="J364" i="43"/>
  <c r="I364" i="43"/>
  <c r="H364" i="43"/>
  <c r="G364" i="43"/>
  <c r="F364" i="43"/>
  <c r="E364" i="43"/>
  <c r="C364" i="43"/>
  <c r="K363" i="43"/>
  <c r="J363" i="43"/>
  <c r="I363" i="43"/>
  <c r="H363" i="43"/>
  <c r="G363" i="43"/>
  <c r="F363" i="43"/>
  <c r="E363" i="43"/>
  <c r="C363" i="43"/>
  <c r="K362" i="43"/>
  <c r="J362" i="43"/>
  <c r="I362" i="43"/>
  <c r="H362" i="43"/>
  <c r="G362" i="43"/>
  <c r="F362" i="43"/>
  <c r="E362" i="43"/>
  <c r="C362" i="43"/>
  <c r="K361" i="43"/>
  <c r="J361" i="43"/>
  <c r="I361" i="43"/>
  <c r="H361" i="43"/>
  <c r="G361" i="43"/>
  <c r="F361" i="43"/>
  <c r="E361" i="43"/>
  <c r="C361" i="43"/>
  <c r="K360" i="43"/>
  <c r="J360" i="43"/>
  <c r="I360" i="43"/>
  <c r="H360" i="43"/>
  <c r="G360" i="43"/>
  <c r="F360" i="43"/>
  <c r="E360" i="43"/>
  <c r="C360" i="43"/>
  <c r="K359" i="43"/>
  <c r="J359" i="43"/>
  <c r="I359" i="43"/>
  <c r="H359" i="43"/>
  <c r="G359" i="43"/>
  <c r="F359" i="43"/>
  <c r="E359" i="43"/>
  <c r="C359" i="43"/>
  <c r="K358" i="43"/>
  <c r="J358" i="43"/>
  <c r="I358" i="43"/>
  <c r="H358" i="43"/>
  <c r="G358" i="43"/>
  <c r="F358" i="43"/>
  <c r="E358" i="43"/>
  <c r="C358" i="43"/>
  <c r="K357" i="43"/>
  <c r="J357" i="43"/>
  <c r="I357" i="43"/>
  <c r="H357" i="43"/>
  <c r="G357" i="43"/>
  <c r="F357" i="43"/>
  <c r="E357" i="43"/>
  <c r="C357" i="43"/>
  <c r="K356" i="43"/>
  <c r="J356" i="43"/>
  <c r="I356" i="43"/>
  <c r="H356" i="43"/>
  <c r="G356" i="43"/>
  <c r="F356" i="43"/>
  <c r="E356" i="43"/>
  <c r="C356" i="43"/>
  <c r="K355" i="43"/>
  <c r="J355" i="43"/>
  <c r="I355" i="43"/>
  <c r="H355" i="43"/>
  <c r="G355" i="43"/>
  <c r="F355" i="43"/>
  <c r="E355" i="43"/>
  <c r="C355" i="43"/>
  <c r="K354" i="43"/>
  <c r="J354" i="43"/>
  <c r="I354" i="43"/>
  <c r="H354" i="43"/>
  <c r="G354" i="43"/>
  <c r="F354" i="43"/>
  <c r="E354" i="43"/>
  <c r="C354" i="43"/>
  <c r="B354" i="43"/>
  <c r="K353" i="43"/>
  <c r="J353" i="43"/>
  <c r="I353" i="43"/>
  <c r="H353" i="43"/>
  <c r="G353" i="43"/>
  <c r="F353" i="43"/>
  <c r="E353" i="43"/>
  <c r="C353" i="43"/>
  <c r="K352" i="43"/>
  <c r="J352" i="43"/>
  <c r="I352" i="43"/>
  <c r="H352" i="43"/>
  <c r="G352" i="43"/>
  <c r="F352" i="43"/>
  <c r="E352" i="43"/>
  <c r="C352" i="43"/>
  <c r="K351" i="43"/>
  <c r="J351" i="43"/>
  <c r="I351" i="43"/>
  <c r="H351" i="43"/>
  <c r="G351" i="43"/>
  <c r="F351" i="43"/>
  <c r="E351" i="43"/>
  <c r="C351" i="43"/>
  <c r="K350" i="43"/>
  <c r="J350" i="43"/>
  <c r="I350" i="43"/>
  <c r="H350" i="43"/>
  <c r="G350" i="43"/>
  <c r="F350" i="43"/>
  <c r="E350" i="43"/>
  <c r="C350" i="43"/>
  <c r="K349" i="43"/>
  <c r="J349" i="43"/>
  <c r="I349" i="43"/>
  <c r="H349" i="43"/>
  <c r="G349" i="43"/>
  <c r="F349" i="43"/>
  <c r="E349" i="43"/>
  <c r="C349" i="43"/>
  <c r="K348" i="43"/>
  <c r="J348" i="43"/>
  <c r="I348" i="43"/>
  <c r="H348" i="43"/>
  <c r="G348" i="43"/>
  <c r="F348" i="43"/>
  <c r="E348" i="43"/>
  <c r="C348" i="43"/>
  <c r="K347" i="43"/>
  <c r="J347" i="43"/>
  <c r="I347" i="43"/>
  <c r="H347" i="43"/>
  <c r="G347" i="43"/>
  <c r="F347" i="43"/>
  <c r="E347" i="43"/>
  <c r="C347" i="43"/>
  <c r="K346" i="43"/>
  <c r="J346" i="43"/>
  <c r="I346" i="43"/>
  <c r="H346" i="43"/>
  <c r="G346" i="43"/>
  <c r="F346" i="43"/>
  <c r="E346" i="43"/>
  <c r="C346" i="43"/>
  <c r="K345" i="43"/>
  <c r="J345" i="43"/>
  <c r="I345" i="43"/>
  <c r="H345" i="43"/>
  <c r="G345" i="43"/>
  <c r="F345" i="43"/>
  <c r="E345" i="43"/>
  <c r="C345" i="43"/>
  <c r="K344" i="43"/>
  <c r="J344" i="43"/>
  <c r="I344" i="43"/>
  <c r="H344" i="43"/>
  <c r="G344" i="43"/>
  <c r="F344" i="43"/>
  <c r="E344" i="43"/>
  <c r="C344" i="43"/>
  <c r="K343" i="43"/>
  <c r="J343" i="43"/>
  <c r="I343" i="43"/>
  <c r="H343" i="43"/>
  <c r="G343" i="43"/>
  <c r="F343" i="43"/>
  <c r="E343" i="43"/>
  <c r="C343" i="43"/>
  <c r="K342" i="43"/>
  <c r="J342" i="43"/>
  <c r="I342" i="43"/>
  <c r="H342" i="43"/>
  <c r="G342" i="43"/>
  <c r="F342" i="43"/>
  <c r="E342" i="43"/>
  <c r="C342" i="43"/>
  <c r="K341" i="43"/>
  <c r="J341" i="43"/>
  <c r="I341" i="43"/>
  <c r="H341" i="43"/>
  <c r="G341" i="43"/>
  <c r="F341" i="43"/>
  <c r="E341" i="43"/>
  <c r="C341" i="43"/>
  <c r="K340" i="43"/>
  <c r="J340" i="43"/>
  <c r="I340" i="43"/>
  <c r="H340" i="43"/>
  <c r="G340" i="43"/>
  <c r="F340" i="43"/>
  <c r="E340" i="43"/>
  <c r="C340" i="43"/>
  <c r="K339" i="43"/>
  <c r="J339" i="43"/>
  <c r="I339" i="43"/>
  <c r="H339" i="43"/>
  <c r="G339" i="43"/>
  <c r="F339" i="43"/>
  <c r="E339" i="43"/>
  <c r="C339" i="43"/>
  <c r="K338" i="43"/>
  <c r="J338" i="43"/>
  <c r="I338" i="43"/>
  <c r="H338" i="43"/>
  <c r="G338" i="43"/>
  <c r="F338" i="43"/>
  <c r="E338" i="43"/>
  <c r="C338" i="43"/>
  <c r="K337" i="43"/>
  <c r="J337" i="43"/>
  <c r="I337" i="43"/>
  <c r="H337" i="43"/>
  <c r="G337" i="43"/>
  <c r="F337" i="43"/>
  <c r="E337" i="43"/>
  <c r="C337" i="43"/>
  <c r="K336" i="43"/>
  <c r="J336" i="43"/>
  <c r="I336" i="43"/>
  <c r="H336" i="43"/>
  <c r="G336" i="43"/>
  <c r="F336" i="43"/>
  <c r="E336" i="43"/>
  <c r="C336" i="43"/>
  <c r="K335" i="43"/>
  <c r="J335" i="43"/>
  <c r="I335" i="43"/>
  <c r="H335" i="43"/>
  <c r="G335" i="43"/>
  <c r="F335" i="43"/>
  <c r="E335" i="43"/>
  <c r="C335" i="43"/>
  <c r="K334" i="43"/>
  <c r="J334" i="43"/>
  <c r="I334" i="43"/>
  <c r="H334" i="43"/>
  <c r="G334" i="43"/>
  <c r="F334" i="43"/>
  <c r="E334" i="43"/>
  <c r="C334" i="43"/>
  <c r="K333" i="43"/>
  <c r="J333" i="43"/>
  <c r="I333" i="43"/>
  <c r="H333" i="43"/>
  <c r="G333" i="43"/>
  <c r="F333" i="43"/>
  <c r="E333" i="43"/>
  <c r="C333" i="43"/>
  <c r="K332" i="43"/>
  <c r="J332" i="43"/>
  <c r="I332" i="43"/>
  <c r="H332" i="43"/>
  <c r="G332" i="43"/>
  <c r="F332" i="43"/>
  <c r="E332" i="43"/>
  <c r="C332" i="43"/>
  <c r="K331" i="43"/>
  <c r="J331" i="43"/>
  <c r="I331" i="43"/>
  <c r="H331" i="43"/>
  <c r="G331" i="43"/>
  <c r="F331" i="43"/>
  <c r="E331" i="43"/>
  <c r="C331" i="43"/>
  <c r="K330" i="43"/>
  <c r="J330" i="43"/>
  <c r="I330" i="43"/>
  <c r="H330" i="43"/>
  <c r="G330" i="43"/>
  <c r="F330" i="43"/>
  <c r="E330" i="43"/>
  <c r="C330" i="43"/>
  <c r="K329" i="43"/>
  <c r="J329" i="43"/>
  <c r="I329" i="43"/>
  <c r="H329" i="43"/>
  <c r="G329" i="43"/>
  <c r="F329" i="43"/>
  <c r="E329" i="43"/>
  <c r="C329" i="43"/>
  <c r="K328" i="43"/>
  <c r="J328" i="43"/>
  <c r="I328" i="43"/>
  <c r="H328" i="43"/>
  <c r="G328" i="43"/>
  <c r="F328" i="43"/>
  <c r="E328" i="43"/>
  <c r="C328" i="43"/>
  <c r="K327" i="43"/>
  <c r="J327" i="43"/>
  <c r="I327" i="43"/>
  <c r="H327" i="43"/>
  <c r="G327" i="43"/>
  <c r="F327" i="43"/>
  <c r="E327" i="43"/>
  <c r="C327" i="43"/>
  <c r="K326" i="43"/>
  <c r="J326" i="43"/>
  <c r="I326" i="43"/>
  <c r="H326" i="43"/>
  <c r="G326" i="43"/>
  <c r="F326" i="43"/>
  <c r="E326" i="43"/>
  <c r="C326" i="43"/>
  <c r="K325" i="43"/>
  <c r="J325" i="43"/>
  <c r="I325" i="43"/>
  <c r="H325" i="43"/>
  <c r="G325" i="43"/>
  <c r="F325" i="43"/>
  <c r="E325" i="43"/>
  <c r="C325" i="43"/>
  <c r="K324" i="43"/>
  <c r="J324" i="43"/>
  <c r="I324" i="43"/>
  <c r="H324" i="43"/>
  <c r="G324" i="43"/>
  <c r="F324" i="43"/>
  <c r="E324" i="43"/>
  <c r="C324" i="43"/>
  <c r="B324" i="43"/>
  <c r="E323" i="43"/>
  <c r="B323" i="43"/>
  <c r="C322" i="43"/>
  <c r="C321" i="43"/>
  <c r="C320" i="43"/>
  <c r="C319" i="43"/>
  <c r="C318" i="43"/>
  <c r="C317" i="43"/>
  <c r="C316" i="43"/>
  <c r="C315" i="43"/>
  <c r="C314" i="43"/>
  <c r="C313" i="43"/>
  <c r="C312" i="43"/>
  <c r="C311" i="43"/>
  <c r="C310" i="43"/>
  <c r="C309" i="43"/>
  <c r="C308" i="43"/>
  <c r="C307" i="43"/>
  <c r="C306" i="43"/>
  <c r="C305" i="43"/>
  <c r="C304" i="43"/>
  <c r="C303" i="43"/>
  <c r="C302" i="43"/>
  <c r="C301" i="43"/>
  <c r="C300" i="43"/>
  <c r="C299" i="43"/>
  <c r="C298" i="43"/>
  <c r="C297" i="43"/>
  <c r="C296" i="43"/>
  <c r="C295" i="43"/>
  <c r="C294" i="43"/>
  <c r="C293" i="43"/>
  <c r="C292" i="43"/>
  <c r="C291" i="43"/>
  <c r="C290" i="43"/>
  <c r="C289" i="43"/>
  <c r="K288" i="43"/>
  <c r="J288" i="43"/>
  <c r="I288" i="43"/>
  <c r="H288" i="43"/>
  <c r="G288" i="43"/>
  <c r="F288" i="43"/>
  <c r="E288" i="43"/>
  <c r="C288" i="43"/>
  <c r="K287" i="43"/>
  <c r="J287" i="43"/>
  <c r="I287" i="43"/>
  <c r="H287" i="43"/>
  <c r="G287" i="43"/>
  <c r="F287" i="43"/>
  <c r="E287" i="43"/>
  <c r="C287" i="43"/>
  <c r="K286" i="43"/>
  <c r="J286" i="43"/>
  <c r="I286" i="43"/>
  <c r="H286" i="43"/>
  <c r="G286" i="43"/>
  <c r="F286" i="43"/>
  <c r="E286" i="43"/>
  <c r="C286" i="43"/>
  <c r="K285" i="43"/>
  <c r="J285" i="43"/>
  <c r="I285" i="43"/>
  <c r="H285" i="43"/>
  <c r="G285" i="43"/>
  <c r="F285" i="43"/>
  <c r="E285" i="43"/>
  <c r="C285" i="43"/>
  <c r="K284" i="43"/>
  <c r="J284" i="43"/>
  <c r="I284" i="43"/>
  <c r="H284" i="43"/>
  <c r="G284" i="43"/>
  <c r="F284" i="43"/>
  <c r="E284" i="43"/>
  <c r="C284" i="43"/>
  <c r="K283" i="43"/>
  <c r="J283" i="43"/>
  <c r="I283" i="43"/>
  <c r="H283" i="43"/>
  <c r="G283" i="43"/>
  <c r="F283" i="43"/>
  <c r="E283" i="43"/>
  <c r="C283" i="43"/>
  <c r="K282" i="43"/>
  <c r="J282" i="43"/>
  <c r="I282" i="43"/>
  <c r="H282" i="43"/>
  <c r="G282" i="43"/>
  <c r="F282" i="43"/>
  <c r="E282" i="43"/>
  <c r="C282" i="43"/>
  <c r="C281" i="43"/>
  <c r="K280" i="43"/>
  <c r="J280" i="43"/>
  <c r="I280" i="43"/>
  <c r="H280" i="43"/>
  <c r="G280" i="43"/>
  <c r="F280" i="43"/>
  <c r="E280" i="43"/>
  <c r="C280" i="43"/>
  <c r="K279" i="43"/>
  <c r="J279" i="43"/>
  <c r="I279" i="43"/>
  <c r="H279" i="43"/>
  <c r="G279" i="43"/>
  <c r="F279" i="43"/>
  <c r="E279" i="43"/>
  <c r="C279" i="43"/>
  <c r="K278" i="43"/>
  <c r="J278" i="43"/>
  <c r="I278" i="43"/>
  <c r="H278" i="43"/>
  <c r="G278" i="43"/>
  <c r="F278" i="43"/>
  <c r="E278" i="43"/>
  <c r="C278" i="43"/>
  <c r="K277" i="43"/>
  <c r="J277" i="43"/>
  <c r="I277" i="43"/>
  <c r="H277" i="43"/>
  <c r="G277" i="43"/>
  <c r="F277" i="43"/>
  <c r="E277" i="43"/>
  <c r="C277" i="43"/>
  <c r="K276" i="43"/>
  <c r="J276" i="43"/>
  <c r="I276" i="43"/>
  <c r="H276" i="43"/>
  <c r="G276" i="43"/>
  <c r="F276" i="43"/>
  <c r="E276" i="43"/>
  <c r="C276" i="43"/>
  <c r="K275" i="43"/>
  <c r="J275" i="43"/>
  <c r="I275" i="43"/>
  <c r="H275" i="43"/>
  <c r="G275" i="43"/>
  <c r="F275" i="43"/>
  <c r="E275" i="43"/>
  <c r="C275" i="43"/>
  <c r="K274" i="43"/>
  <c r="J274" i="43"/>
  <c r="I274" i="43"/>
  <c r="H274" i="43"/>
  <c r="G274" i="43"/>
  <c r="F274" i="43"/>
  <c r="E274" i="43"/>
  <c r="C274" i="43"/>
  <c r="C273" i="43"/>
  <c r="C272" i="43"/>
  <c r="C271" i="43"/>
  <c r="C270" i="43"/>
  <c r="C269" i="43"/>
  <c r="C268" i="43"/>
  <c r="C267" i="43"/>
  <c r="C266" i="43"/>
  <c r="C265" i="43"/>
  <c r="K264" i="43"/>
  <c r="J264" i="43"/>
  <c r="I264" i="43"/>
  <c r="H264" i="43"/>
  <c r="G264" i="43"/>
  <c r="F264" i="43"/>
  <c r="E264" i="43"/>
  <c r="C264" i="43"/>
  <c r="K263" i="43"/>
  <c r="J263" i="43"/>
  <c r="I263" i="43"/>
  <c r="H263" i="43"/>
  <c r="G263" i="43"/>
  <c r="F263" i="43"/>
  <c r="E263" i="43"/>
  <c r="C263" i="43"/>
  <c r="K262" i="43"/>
  <c r="J262" i="43"/>
  <c r="I262" i="43"/>
  <c r="H262" i="43"/>
  <c r="G262" i="43"/>
  <c r="F262" i="43"/>
  <c r="E262" i="43"/>
  <c r="C262" i="43"/>
  <c r="K261" i="43"/>
  <c r="J261" i="43"/>
  <c r="I261" i="43"/>
  <c r="H261" i="43"/>
  <c r="G261" i="43"/>
  <c r="F261" i="43"/>
  <c r="E261" i="43"/>
  <c r="C261" i="43"/>
  <c r="K260" i="43"/>
  <c r="J260" i="43"/>
  <c r="I260" i="43"/>
  <c r="H260" i="43"/>
  <c r="G260" i="43"/>
  <c r="F260" i="43"/>
  <c r="E260" i="43"/>
  <c r="C260" i="43"/>
  <c r="K259" i="43"/>
  <c r="J259" i="43"/>
  <c r="I259" i="43"/>
  <c r="H259" i="43"/>
  <c r="G259" i="43"/>
  <c r="F259" i="43"/>
  <c r="E259" i="43"/>
  <c r="C259" i="43"/>
  <c r="K258" i="43"/>
  <c r="J258" i="43"/>
  <c r="I258" i="43"/>
  <c r="H258" i="43"/>
  <c r="G258" i="43"/>
  <c r="F258" i="43"/>
  <c r="E258" i="43"/>
  <c r="C258" i="43"/>
  <c r="C257" i="43"/>
  <c r="K256" i="43"/>
  <c r="J256" i="43"/>
  <c r="I256" i="43"/>
  <c r="H256" i="43"/>
  <c r="G256" i="43"/>
  <c r="F256" i="43"/>
  <c r="E256" i="43"/>
  <c r="C256" i="43"/>
  <c r="K255" i="43"/>
  <c r="J255" i="43"/>
  <c r="I255" i="43"/>
  <c r="H255" i="43"/>
  <c r="G255" i="43"/>
  <c r="F255" i="43"/>
  <c r="E255" i="43"/>
  <c r="C255" i="43"/>
  <c r="K254" i="43"/>
  <c r="J254" i="43"/>
  <c r="I254" i="43"/>
  <c r="H254" i="43"/>
  <c r="G254" i="43"/>
  <c r="F254" i="43"/>
  <c r="E254" i="43"/>
  <c r="C254" i="43"/>
  <c r="K253" i="43"/>
  <c r="J253" i="43"/>
  <c r="I253" i="43"/>
  <c r="H253" i="43"/>
  <c r="G253" i="43"/>
  <c r="F253" i="43"/>
  <c r="E253" i="43"/>
  <c r="C253" i="43"/>
  <c r="K252" i="43"/>
  <c r="J252" i="43"/>
  <c r="I252" i="43"/>
  <c r="H252" i="43"/>
  <c r="G252" i="43"/>
  <c r="F252" i="43"/>
  <c r="E252" i="43"/>
  <c r="C252" i="43"/>
  <c r="K251" i="43"/>
  <c r="J251" i="43"/>
  <c r="I251" i="43"/>
  <c r="H251" i="43"/>
  <c r="G251" i="43"/>
  <c r="F251" i="43"/>
  <c r="E251" i="43"/>
  <c r="C251" i="43"/>
  <c r="K250" i="43"/>
  <c r="J250" i="43"/>
  <c r="I250" i="43"/>
  <c r="H250" i="43"/>
  <c r="G250" i="43"/>
  <c r="F250" i="43"/>
  <c r="E250" i="43"/>
  <c r="C250" i="43"/>
  <c r="B250" i="43"/>
  <c r="K249" i="43"/>
  <c r="J249" i="43"/>
  <c r="I249" i="43"/>
  <c r="H249" i="43"/>
  <c r="C249" i="43"/>
  <c r="K248" i="43"/>
  <c r="J248" i="43"/>
  <c r="I248" i="43"/>
  <c r="H248" i="43"/>
  <c r="E248" i="43"/>
  <c r="C248" i="43"/>
  <c r="K247" i="43"/>
  <c r="J247" i="43"/>
  <c r="I247" i="43"/>
  <c r="H247" i="43"/>
  <c r="E247" i="43"/>
  <c r="C247" i="43"/>
  <c r="K246" i="43"/>
  <c r="J246" i="43"/>
  <c r="I246" i="43"/>
  <c r="H246" i="43"/>
  <c r="E246" i="43"/>
  <c r="C246" i="43"/>
  <c r="K245" i="43"/>
  <c r="J245" i="43"/>
  <c r="I245" i="43"/>
  <c r="H245" i="43"/>
  <c r="E245" i="43"/>
  <c r="C245" i="43"/>
  <c r="K244" i="43"/>
  <c r="J244" i="43"/>
  <c r="I244" i="43"/>
  <c r="H244" i="43"/>
  <c r="E244" i="43"/>
  <c r="C244" i="43"/>
  <c r="K243" i="43"/>
  <c r="J243" i="43"/>
  <c r="I243" i="43"/>
  <c r="H243" i="43"/>
  <c r="E243" i="43"/>
  <c r="C243" i="43"/>
  <c r="K242" i="43"/>
  <c r="J242" i="43"/>
  <c r="I242" i="43"/>
  <c r="C242" i="43"/>
  <c r="K241" i="43"/>
  <c r="J241" i="43"/>
  <c r="I241" i="43"/>
  <c r="F241" i="43"/>
  <c r="E241" i="43"/>
  <c r="C241" i="43"/>
  <c r="K240" i="43"/>
  <c r="J240" i="43"/>
  <c r="I240" i="43"/>
  <c r="F240" i="43"/>
  <c r="E240" i="43"/>
  <c r="C240" i="43"/>
  <c r="K239" i="43"/>
  <c r="J239" i="43"/>
  <c r="I239" i="43"/>
  <c r="F239" i="43"/>
  <c r="E239" i="43"/>
  <c r="C239" i="43"/>
  <c r="K238" i="43"/>
  <c r="J238" i="43"/>
  <c r="I238" i="43"/>
  <c r="F238" i="43"/>
  <c r="E238" i="43"/>
  <c r="C238" i="43"/>
  <c r="K237" i="43"/>
  <c r="J237" i="43"/>
  <c r="I237" i="43"/>
  <c r="F237" i="43"/>
  <c r="E237" i="43"/>
  <c r="C237" i="43"/>
  <c r="K236" i="43"/>
  <c r="J236" i="43"/>
  <c r="I236" i="43"/>
  <c r="F236" i="43"/>
  <c r="E236" i="43"/>
  <c r="C236" i="43"/>
  <c r="B236" i="43"/>
  <c r="K235" i="43"/>
  <c r="J235" i="43"/>
  <c r="I235" i="43"/>
  <c r="H235" i="43"/>
  <c r="C235" i="43"/>
  <c r="K234" i="43"/>
  <c r="J234" i="43"/>
  <c r="I234" i="43"/>
  <c r="H234" i="43"/>
  <c r="E234" i="43"/>
  <c r="C234" i="43"/>
  <c r="K233" i="43"/>
  <c r="J233" i="43"/>
  <c r="I233" i="43"/>
  <c r="H233" i="43"/>
  <c r="E233" i="43"/>
  <c r="C233" i="43"/>
  <c r="K232" i="43"/>
  <c r="J232" i="43"/>
  <c r="I232" i="43"/>
  <c r="H232" i="43"/>
  <c r="E232" i="43"/>
  <c r="C232" i="43"/>
  <c r="K231" i="43"/>
  <c r="J231" i="43"/>
  <c r="I231" i="43"/>
  <c r="H231" i="43"/>
  <c r="E231" i="43"/>
  <c r="C231" i="43"/>
  <c r="K230" i="43"/>
  <c r="J230" i="43"/>
  <c r="I230" i="43"/>
  <c r="H230" i="43"/>
  <c r="E230" i="43"/>
  <c r="C230" i="43"/>
  <c r="K229" i="43"/>
  <c r="J229" i="43"/>
  <c r="I229" i="43"/>
  <c r="H229" i="43"/>
  <c r="E229" i="43"/>
  <c r="C229" i="43"/>
  <c r="K228" i="43"/>
  <c r="J228" i="43"/>
  <c r="I228" i="43"/>
  <c r="C228" i="43"/>
  <c r="K227" i="43"/>
  <c r="J227" i="43"/>
  <c r="I227" i="43"/>
  <c r="F227" i="43"/>
  <c r="E227" i="43"/>
  <c r="C227" i="43"/>
  <c r="K226" i="43"/>
  <c r="J226" i="43"/>
  <c r="I226" i="43"/>
  <c r="F226" i="43"/>
  <c r="E226" i="43"/>
  <c r="C226" i="43"/>
  <c r="K225" i="43"/>
  <c r="J225" i="43"/>
  <c r="I225" i="43"/>
  <c r="F225" i="43"/>
  <c r="E225" i="43"/>
  <c r="C225" i="43"/>
  <c r="K224" i="43"/>
  <c r="J224" i="43"/>
  <c r="I224" i="43"/>
  <c r="F224" i="43"/>
  <c r="E224" i="43"/>
  <c r="C224" i="43"/>
  <c r="K223" i="43"/>
  <c r="J223" i="43"/>
  <c r="I223" i="43"/>
  <c r="F223" i="43"/>
  <c r="E223" i="43"/>
  <c r="C223" i="43"/>
  <c r="K222" i="43"/>
  <c r="J222" i="43"/>
  <c r="I222" i="43"/>
  <c r="F222" i="43"/>
  <c r="E222" i="43"/>
  <c r="C222" i="43"/>
  <c r="B222" i="43"/>
  <c r="C221" i="43"/>
  <c r="C220" i="43"/>
  <c r="C219" i="43"/>
  <c r="C218" i="43"/>
  <c r="C217" i="43"/>
  <c r="C216" i="43"/>
  <c r="C215" i="43"/>
  <c r="C212" i="43"/>
  <c r="C211" i="43"/>
  <c r="C210" i="43"/>
  <c r="C209" i="43"/>
  <c r="C208" i="43"/>
  <c r="C207" i="43"/>
  <c r="C206" i="43"/>
  <c r="C205" i="43"/>
  <c r="C204" i="43"/>
  <c r="C203" i="43"/>
  <c r="C202" i="43"/>
  <c r="K201" i="43"/>
  <c r="J201" i="43"/>
  <c r="I201" i="43"/>
  <c r="H201" i="43"/>
  <c r="G201" i="43"/>
  <c r="F201" i="43"/>
  <c r="E201" i="43"/>
  <c r="C201" i="43"/>
  <c r="K200" i="43"/>
  <c r="J200" i="43"/>
  <c r="I200" i="43"/>
  <c r="H200" i="43"/>
  <c r="G200" i="43"/>
  <c r="F200" i="43"/>
  <c r="E200" i="43"/>
  <c r="C200" i="43"/>
  <c r="K199" i="43"/>
  <c r="J199" i="43"/>
  <c r="I199" i="43"/>
  <c r="H199" i="43"/>
  <c r="G199" i="43"/>
  <c r="F199" i="43"/>
  <c r="E199" i="43"/>
  <c r="C199" i="43"/>
  <c r="C198" i="43"/>
  <c r="K197" i="43"/>
  <c r="J197" i="43"/>
  <c r="I197" i="43"/>
  <c r="H197" i="43"/>
  <c r="G197" i="43"/>
  <c r="F197" i="43"/>
  <c r="E197" i="43"/>
  <c r="C197" i="43"/>
  <c r="K196" i="43"/>
  <c r="J196" i="43"/>
  <c r="I196" i="43"/>
  <c r="H196" i="43"/>
  <c r="G196" i="43"/>
  <c r="F196" i="43"/>
  <c r="E196" i="43"/>
  <c r="C196" i="43"/>
  <c r="K195" i="43"/>
  <c r="J195" i="43"/>
  <c r="I195" i="43"/>
  <c r="H195" i="43"/>
  <c r="G195" i="43"/>
  <c r="F195" i="43"/>
  <c r="E195" i="43"/>
  <c r="C195" i="43"/>
  <c r="C194" i="43"/>
  <c r="K193" i="43"/>
  <c r="J193" i="43"/>
  <c r="I193" i="43"/>
  <c r="H193" i="43"/>
  <c r="G193" i="43"/>
  <c r="F193" i="43"/>
  <c r="E193" i="43"/>
  <c r="C193" i="43"/>
  <c r="K192" i="43"/>
  <c r="J192" i="43"/>
  <c r="I192" i="43"/>
  <c r="H192" i="43"/>
  <c r="G192" i="43"/>
  <c r="F192" i="43"/>
  <c r="E192" i="43"/>
  <c r="C192" i="43"/>
  <c r="B192" i="43"/>
  <c r="C191" i="43"/>
  <c r="C190" i="43"/>
  <c r="C189" i="43"/>
  <c r="K188" i="43"/>
  <c r="J188" i="43"/>
  <c r="I188" i="43"/>
  <c r="H188" i="43"/>
  <c r="G188" i="43"/>
  <c r="F188" i="43"/>
  <c r="E188" i="43"/>
  <c r="C188" i="43"/>
  <c r="K187" i="43"/>
  <c r="J187" i="43"/>
  <c r="I187" i="43"/>
  <c r="H187" i="43"/>
  <c r="G187" i="43"/>
  <c r="F187" i="43"/>
  <c r="E187" i="43"/>
  <c r="C187" i="43"/>
  <c r="K186" i="43"/>
  <c r="J186" i="43"/>
  <c r="I186" i="43"/>
  <c r="H186" i="43"/>
  <c r="G186" i="43"/>
  <c r="F186" i="43"/>
  <c r="E186" i="43"/>
  <c r="C186" i="43"/>
  <c r="C185" i="43"/>
  <c r="K182" i="43"/>
  <c r="J182" i="43"/>
  <c r="I182" i="43"/>
  <c r="H182" i="43"/>
  <c r="G182" i="43"/>
  <c r="F182" i="43"/>
  <c r="E182" i="43"/>
  <c r="C182" i="43"/>
  <c r="K181" i="43"/>
  <c r="J181" i="43"/>
  <c r="I181" i="43"/>
  <c r="H181" i="43"/>
  <c r="G181" i="43"/>
  <c r="F181" i="43"/>
  <c r="E181" i="43"/>
  <c r="C181" i="43"/>
  <c r="K180" i="43"/>
  <c r="J180" i="43"/>
  <c r="I180" i="43"/>
  <c r="H180" i="43"/>
  <c r="G180" i="43"/>
  <c r="F180" i="43"/>
  <c r="E180" i="43"/>
  <c r="C180" i="43"/>
  <c r="K179" i="43"/>
  <c r="J179" i="43"/>
  <c r="I179" i="43"/>
  <c r="H179" i="43"/>
  <c r="G179" i="43"/>
  <c r="F179" i="43"/>
  <c r="E179" i="43"/>
  <c r="C179" i="43"/>
  <c r="K178" i="43"/>
  <c r="J178" i="43"/>
  <c r="I178" i="43"/>
  <c r="H178" i="43"/>
  <c r="G178" i="43"/>
  <c r="F178" i="43"/>
  <c r="E178" i="43"/>
  <c r="C178" i="43"/>
  <c r="C177" i="43"/>
  <c r="K176" i="43"/>
  <c r="J176" i="43"/>
  <c r="I176" i="43"/>
  <c r="H176" i="43"/>
  <c r="G176" i="43"/>
  <c r="F176" i="43"/>
  <c r="E176" i="43"/>
  <c r="C176" i="43"/>
  <c r="K175" i="43"/>
  <c r="J175" i="43"/>
  <c r="I175" i="43"/>
  <c r="H175" i="43"/>
  <c r="G175" i="43"/>
  <c r="F175" i="43"/>
  <c r="E175" i="43"/>
  <c r="C175" i="43"/>
  <c r="B175" i="43"/>
  <c r="C174" i="43"/>
  <c r="C173" i="43"/>
  <c r="C172" i="43"/>
  <c r="K171" i="43"/>
  <c r="J171" i="43"/>
  <c r="I171" i="43"/>
  <c r="H171" i="43"/>
  <c r="G171" i="43"/>
  <c r="F171" i="43"/>
  <c r="E171" i="43"/>
  <c r="C171" i="43"/>
  <c r="K170" i="43"/>
  <c r="J170" i="43"/>
  <c r="I170" i="43"/>
  <c r="H170" i="43"/>
  <c r="G170" i="43"/>
  <c r="F170" i="43"/>
  <c r="E170" i="43"/>
  <c r="C170" i="43"/>
  <c r="K169" i="43"/>
  <c r="J169" i="43"/>
  <c r="I169" i="43"/>
  <c r="H169" i="43"/>
  <c r="G169" i="43"/>
  <c r="F169" i="43"/>
  <c r="E169" i="43"/>
  <c r="C169" i="43"/>
  <c r="C168" i="43"/>
  <c r="K165" i="43"/>
  <c r="J165" i="43"/>
  <c r="I165" i="43"/>
  <c r="H165" i="43"/>
  <c r="G165" i="43"/>
  <c r="F165" i="43"/>
  <c r="E165" i="43"/>
  <c r="C165" i="43"/>
  <c r="K164" i="43"/>
  <c r="J164" i="43"/>
  <c r="I164" i="43"/>
  <c r="H164" i="43"/>
  <c r="G164" i="43"/>
  <c r="F164" i="43"/>
  <c r="E164" i="43"/>
  <c r="C164" i="43"/>
  <c r="K163" i="43"/>
  <c r="J163" i="43"/>
  <c r="I163" i="43"/>
  <c r="H163" i="43"/>
  <c r="G163" i="43"/>
  <c r="F163" i="43"/>
  <c r="E163" i="43"/>
  <c r="C163" i="43"/>
  <c r="K162" i="43"/>
  <c r="J162" i="43"/>
  <c r="I162" i="43"/>
  <c r="H162" i="43"/>
  <c r="G162" i="43"/>
  <c r="F162" i="43"/>
  <c r="E162" i="43"/>
  <c r="C162" i="43"/>
  <c r="K161" i="43"/>
  <c r="J161" i="43"/>
  <c r="I161" i="43"/>
  <c r="H161" i="43"/>
  <c r="G161" i="43"/>
  <c r="F161" i="43"/>
  <c r="E161" i="43"/>
  <c r="C161" i="43"/>
  <c r="K160" i="43"/>
  <c r="J160" i="43"/>
  <c r="I160" i="43"/>
  <c r="H160" i="43"/>
  <c r="G160" i="43"/>
  <c r="F160" i="43"/>
  <c r="E160" i="43"/>
  <c r="C160" i="43"/>
  <c r="K159" i="43"/>
  <c r="J159" i="43"/>
  <c r="I159" i="43"/>
  <c r="H159" i="43"/>
  <c r="G159" i="43"/>
  <c r="F159" i="43"/>
  <c r="E159" i="43"/>
  <c r="C159" i="43"/>
  <c r="K158" i="43"/>
  <c r="J158" i="43"/>
  <c r="I158" i="43"/>
  <c r="H158" i="43"/>
  <c r="G158" i="43"/>
  <c r="F158" i="43"/>
  <c r="E158" i="43"/>
  <c r="C158" i="43"/>
  <c r="K157" i="43"/>
  <c r="J157" i="43"/>
  <c r="I157" i="43"/>
  <c r="H157" i="43"/>
  <c r="G157" i="43"/>
  <c r="F157" i="43"/>
  <c r="E157" i="43"/>
  <c r="C157" i="43"/>
  <c r="C156" i="43"/>
  <c r="K155" i="43"/>
  <c r="J155" i="43"/>
  <c r="I155" i="43"/>
  <c r="H155" i="43"/>
  <c r="G155" i="43"/>
  <c r="F155" i="43"/>
  <c r="E155" i="43"/>
  <c r="C155" i="43"/>
  <c r="K154" i="43"/>
  <c r="J154" i="43"/>
  <c r="I154" i="43"/>
  <c r="H154" i="43"/>
  <c r="G154" i="43"/>
  <c r="F154" i="43"/>
  <c r="E154" i="43"/>
  <c r="C154" i="43"/>
  <c r="B154" i="43"/>
  <c r="C153" i="43"/>
  <c r="C152" i="43"/>
  <c r="C151" i="43"/>
  <c r="C150" i="43"/>
  <c r="C149" i="43"/>
  <c r="C148" i="43"/>
  <c r="C147" i="43"/>
  <c r="C146" i="43"/>
  <c r="C145" i="43"/>
  <c r="C144" i="43"/>
  <c r="C143" i="43"/>
  <c r="C142" i="43"/>
  <c r="C141" i="43"/>
  <c r="C140" i="43"/>
  <c r="C139" i="43"/>
  <c r="B139" i="43"/>
  <c r="C138" i="43"/>
  <c r="C137" i="43"/>
  <c r="C136" i="43"/>
  <c r="K132" i="43"/>
  <c r="J132" i="43"/>
  <c r="I132" i="43"/>
  <c r="H132" i="43"/>
  <c r="G132" i="43"/>
  <c r="F132" i="43"/>
  <c r="E132" i="43"/>
  <c r="C132" i="43"/>
  <c r="C131" i="43"/>
  <c r="K130" i="43"/>
  <c r="J130" i="43"/>
  <c r="I130" i="43"/>
  <c r="H130" i="43"/>
  <c r="G130" i="43"/>
  <c r="F130" i="43"/>
  <c r="E130" i="43"/>
  <c r="C130" i="43"/>
  <c r="B130" i="43"/>
  <c r="K129" i="43"/>
  <c r="J129" i="43"/>
  <c r="I129" i="43"/>
  <c r="H129" i="43"/>
  <c r="G129" i="43"/>
  <c r="F129" i="43"/>
  <c r="E129" i="43"/>
  <c r="C129" i="43"/>
  <c r="K128" i="43"/>
  <c r="J128" i="43"/>
  <c r="I128" i="43"/>
  <c r="H128" i="43"/>
  <c r="G128" i="43"/>
  <c r="F128" i="43"/>
  <c r="E128" i="43"/>
  <c r="C128" i="43"/>
  <c r="K127" i="43"/>
  <c r="J127" i="43"/>
  <c r="I127" i="43"/>
  <c r="H127" i="43"/>
  <c r="G127" i="43"/>
  <c r="F127" i="43"/>
  <c r="E127" i="43"/>
  <c r="C127" i="43"/>
  <c r="K126" i="43"/>
  <c r="J126" i="43"/>
  <c r="I126" i="43"/>
  <c r="H126" i="43"/>
  <c r="G126" i="43"/>
  <c r="F126" i="43"/>
  <c r="E126" i="43"/>
  <c r="C126" i="43"/>
  <c r="C125" i="43"/>
  <c r="K124" i="43"/>
  <c r="J124" i="43"/>
  <c r="I124" i="43"/>
  <c r="H124" i="43"/>
  <c r="G124" i="43"/>
  <c r="F124" i="43"/>
  <c r="E124" i="43"/>
  <c r="C124" i="43"/>
  <c r="K123" i="43"/>
  <c r="J123" i="43"/>
  <c r="I123" i="43"/>
  <c r="H123" i="43"/>
  <c r="G123" i="43"/>
  <c r="F123" i="43"/>
  <c r="E123" i="43"/>
  <c r="C123" i="43"/>
  <c r="K122" i="43"/>
  <c r="J122" i="43"/>
  <c r="I122" i="43"/>
  <c r="H122" i="43"/>
  <c r="G122" i="43"/>
  <c r="F122" i="43"/>
  <c r="E122" i="43"/>
  <c r="C122" i="43"/>
  <c r="B122" i="43"/>
  <c r="K121" i="43"/>
  <c r="J121" i="43"/>
  <c r="I121" i="43"/>
  <c r="H121" i="43"/>
  <c r="G121" i="43"/>
  <c r="F121" i="43"/>
  <c r="E121" i="43"/>
  <c r="C121" i="43"/>
  <c r="C120" i="43"/>
  <c r="K119" i="43"/>
  <c r="J119" i="43"/>
  <c r="I119" i="43"/>
  <c r="H119" i="43"/>
  <c r="G119" i="43"/>
  <c r="F119" i="43"/>
  <c r="E119" i="43"/>
  <c r="C119" i="43"/>
  <c r="K118" i="43"/>
  <c r="J118" i="43"/>
  <c r="I118" i="43"/>
  <c r="H118" i="43"/>
  <c r="G118" i="43"/>
  <c r="F118" i="43"/>
  <c r="E118" i="43"/>
  <c r="C118" i="43"/>
  <c r="K117" i="43"/>
  <c r="J117" i="43"/>
  <c r="I117" i="43"/>
  <c r="H117" i="43"/>
  <c r="G117" i="43"/>
  <c r="F117" i="43"/>
  <c r="E117" i="43"/>
  <c r="C117" i="43"/>
  <c r="K116" i="43"/>
  <c r="J116" i="43"/>
  <c r="I116" i="43"/>
  <c r="H116" i="43"/>
  <c r="G116" i="43"/>
  <c r="F116" i="43"/>
  <c r="E116" i="43"/>
  <c r="C116" i="43"/>
  <c r="K115" i="43"/>
  <c r="J115" i="43"/>
  <c r="I115" i="43"/>
  <c r="H115" i="43"/>
  <c r="G115" i="43"/>
  <c r="F115" i="43"/>
  <c r="E115" i="43"/>
  <c r="C115" i="43"/>
  <c r="K114" i="43"/>
  <c r="J114" i="43"/>
  <c r="I114" i="43"/>
  <c r="H114" i="43"/>
  <c r="G114" i="43"/>
  <c r="F114" i="43"/>
  <c r="E114" i="43"/>
  <c r="C114" i="43"/>
  <c r="K113" i="43"/>
  <c r="J113" i="43"/>
  <c r="I113" i="43"/>
  <c r="H113" i="43"/>
  <c r="G113" i="43"/>
  <c r="F113" i="43"/>
  <c r="E113" i="43"/>
  <c r="C113" i="43"/>
  <c r="K112" i="43"/>
  <c r="J112" i="43"/>
  <c r="I112" i="43"/>
  <c r="H112" i="43"/>
  <c r="G112" i="43"/>
  <c r="F112" i="43"/>
  <c r="E112" i="43"/>
  <c r="C112" i="43"/>
  <c r="K111" i="43"/>
  <c r="J111" i="43"/>
  <c r="I111" i="43"/>
  <c r="H111" i="43"/>
  <c r="G111" i="43"/>
  <c r="F111" i="43"/>
  <c r="E111" i="43"/>
  <c r="C111" i="43"/>
  <c r="K110" i="43"/>
  <c r="J110" i="43"/>
  <c r="I110" i="43"/>
  <c r="H110" i="43"/>
  <c r="G110" i="43"/>
  <c r="F110" i="43"/>
  <c r="E110" i="43"/>
  <c r="C110" i="43"/>
  <c r="K109" i="43"/>
  <c r="J109" i="43"/>
  <c r="I109" i="43"/>
  <c r="H109" i="43"/>
  <c r="G109" i="43"/>
  <c r="F109" i="43"/>
  <c r="E109" i="43"/>
  <c r="C109" i="43"/>
  <c r="K108" i="43"/>
  <c r="J108" i="43"/>
  <c r="I108" i="43"/>
  <c r="H108" i="43"/>
  <c r="G108" i="43"/>
  <c r="F108" i="43"/>
  <c r="E108" i="43"/>
  <c r="C108" i="43"/>
  <c r="K107" i="43"/>
  <c r="J107" i="43"/>
  <c r="I107" i="43"/>
  <c r="H107" i="43"/>
  <c r="G107" i="43"/>
  <c r="F107" i="43"/>
  <c r="E107" i="43"/>
  <c r="C107" i="43"/>
  <c r="K106" i="43"/>
  <c r="J106" i="43"/>
  <c r="I106" i="43"/>
  <c r="H106" i="43"/>
  <c r="G106" i="43"/>
  <c r="F106" i="43"/>
  <c r="E106" i="43"/>
  <c r="C106" i="43"/>
  <c r="K105" i="43"/>
  <c r="J105" i="43"/>
  <c r="I105" i="43"/>
  <c r="H105" i="43"/>
  <c r="G105" i="43"/>
  <c r="F105" i="43"/>
  <c r="E105" i="43"/>
  <c r="C105" i="43"/>
  <c r="K104" i="43"/>
  <c r="J104" i="43"/>
  <c r="I104" i="43"/>
  <c r="H104" i="43"/>
  <c r="G104" i="43"/>
  <c r="F104" i="43"/>
  <c r="E104" i="43"/>
  <c r="C104" i="43"/>
  <c r="K103" i="43"/>
  <c r="J103" i="43"/>
  <c r="I103" i="43"/>
  <c r="H103" i="43"/>
  <c r="G103" i="43"/>
  <c r="F103" i="43"/>
  <c r="E103" i="43"/>
  <c r="C103" i="43"/>
  <c r="K102" i="43"/>
  <c r="J102" i="43"/>
  <c r="I102" i="43"/>
  <c r="H102" i="43"/>
  <c r="G102" i="43"/>
  <c r="F102" i="43"/>
  <c r="E102" i="43"/>
  <c r="C102" i="43"/>
  <c r="K101" i="43"/>
  <c r="J101" i="43"/>
  <c r="I101" i="43"/>
  <c r="H101" i="43"/>
  <c r="G101" i="43"/>
  <c r="F101" i="43"/>
  <c r="E101" i="43"/>
  <c r="C101" i="43"/>
  <c r="K100" i="43"/>
  <c r="J100" i="43"/>
  <c r="I100" i="43"/>
  <c r="H100" i="43"/>
  <c r="G100" i="43"/>
  <c r="F100" i="43"/>
  <c r="E100" i="43"/>
  <c r="C100" i="43"/>
  <c r="K99" i="43"/>
  <c r="J99" i="43"/>
  <c r="I99" i="43"/>
  <c r="H99" i="43"/>
  <c r="G99" i="43"/>
  <c r="F99" i="43"/>
  <c r="E99" i="43"/>
  <c r="C99" i="43"/>
  <c r="B99" i="43"/>
  <c r="K98" i="43"/>
  <c r="J98" i="43"/>
  <c r="I98" i="43"/>
  <c r="H98" i="43"/>
  <c r="G98" i="43"/>
  <c r="F98" i="43"/>
  <c r="E98" i="43"/>
  <c r="C98" i="43"/>
  <c r="K97" i="43"/>
  <c r="J97" i="43"/>
  <c r="I97" i="43"/>
  <c r="H97" i="43"/>
  <c r="G97" i="43"/>
  <c r="F97" i="43"/>
  <c r="E97" i="43"/>
  <c r="C97" i="43"/>
  <c r="K96" i="43"/>
  <c r="J96" i="43"/>
  <c r="I96" i="43"/>
  <c r="H96" i="43"/>
  <c r="G96" i="43"/>
  <c r="F96" i="43"/>
  <c r="E96" i="43"/>
  <c r="C96" i="43"/>
  <c r="K95" i="43"/>
  <c r="J95" i="43"/>
  <c r="I95" i="43"/>
  <c r="H95" i="43"/>
  <c r="G95" i="43"/>
  <c r="F95" i="43"/>
  <c r="E95" i="43"/>
  <c r="C95" i="43"/>
  <c r="K94" i="43"/>
  <c r="J94" i="43"/>
  <c r="I94" i="43"/>
  <c r="H94" i="43"/>
  <c r="G94" i="43"/>
  <c r="F94" i="43"/>
  <c r="E94" i="43"/>
  <c r="C94" i="43"/>
  <c r="K93" i="43"/>
  <c r="J93" i="43"/>
  <c r="I93" i="43"/>
  <c r="H93" i="43"/>
  <c r="G93" i="43"/>
  <c r="F93" i="43"/>
  <c r="E93" i="43"/>
  <c r="C93" i="43"/>
  <c r="K92" i="43"/>
  <c r="J92" i="43"/>
  <c r="I92" i="43"/>
  <c r="H92" i="43"/>
  <c r="G92" i="43"/>
  <c r="F92" i="43"/>
  <c r="E92" i="43"/>
  <c r="C92" i="43"/>
  <c r="C91" i="43"/>
  <c r="K89" i="43"/>
  <c r="J89" i="43"/>
  <c r="I89" i="43"/>
  <c r="H89" i="43"/>
  <c r="G89" i="43"/>
  <c r="F89" i="43"/>
  <c r="E89" i="43"/>
  <c r="C89" i="43"/>
  <c r="K88" i="43"/>
  <c r="J88" i="43"/>
  <c r="I88" i="43"/>
  <c r="H88" i="43"/>
  <c r="G88" i="43"/>
  <c r="F88" i="43"/>
  <c r="E88" i="43"/>
  <c r="C88" i="43"/>
  <c r="K87" i="43"/>
  <c r="J87" i="43"/>
  <c r="I87" i="43"/>
  <c r="H87" i="43"/>
  <c r="G87" i="43"/>
  <c r="F87" i="43"/>
  <c r="E87" i="43"/>
  <c r="C87" i="43"/>
  <c r="K86" i="43"/>
  <c r="J86" i="43"/>
  <c r="I86" i="43"/>
  <c r="H86" i="43"/>
  <c r="G86" i="43"/>
  <c r="F86" i="43"/>
  <c r="E86" i="43"/>
  <c r="C86" i="43"/>
  <c r="C85" i="43"/>
  <c r="K84" i="43"/>
  <c r="J84" i="43"/>
  <c r="I84" i="43"/>
  <c r="H84" i="43"/>
  <c r="G84" i="43"/>
  <c r="F84" i="43"/>
  <c r="E84" i="43"/>
  <c r="C84" i="43"/>
  <c r="K83" i="43"/>
  <c r="J83" i="43"/>
  <c r="I83" i="43"/>
  <c r="H83" i="43"/>
  <c r="G83" i="43"/>
  <c r="F83" i="43"/>
  <c r="E83" i="43"/>
  <c r="C83" i="43"/>
  <c r="K82" i="43"/>
  <c r="J82" i="43"/>
  <c r="I82" i="43"/>
  <c r="H82" i="43"/>
  <c r="G82" i="43"/>
  <c r="F82" i="43"/>
  <c r="E82" i="43"/>
  <c r="C82" i="43"/>
  <c r="K81" i="43"/>
  <c r="J81" i="43"/>
  <c r="I81" i="43"/>
  <c r="H81" i="43"/>
  <c r="G81" i="43"/>
  <c r="F81" i="43"/>
  <c r="E81" i="43"/>
  <c r="C81" i="43"/>
  <c r="K80" i="43"/>
  <c r="J80" i="43"/>
  <c r="I80" i="43"/>
  <c r="H80" i="43"/>
  <c r="G80" i="43"/>
  <c r="F80" i="43"/>
  <c r="E80" i="43"/>
  <c r="C80" i="43"/>
  <c r="K79" i="43"/>
  <c r="J79" i="43"/>
  <c r="I79" i="43"/>
  <c r="H79" i="43"/>
  <c r="G79" i="43"/>
  <c r="F79" i="43"/>
  <c r="E79" i="43"/>
  <c r="C79" i="43"/>
  <c r="K78" i="43"/>
  <c r="J78" i="43"/>
  <c r="I78" i="43"/>
  <c r="H78" i="43"/>
  <c r="G78" i="43"/>
  <c r="F78" i="43"/>
  <c r="E78" i="43"/>
  <c r="C78" i="43"/>
  <c r="K77" i="43"/>
  <c r="J77" i="43"/>
  <c r="I77" i="43"/>
  <c r="H77" i="43"/>
  <c r="G77" i="43"/>
  <c r="F77" i="43"/>
  <c r="E77" i="43"/>
  <c r="C77" i="43"/>
  <c r="K76" i="43"/>
  <c r="J76" i="43"/>
  <c r="I76" i="43"/>
  <c r="H76" i="43"/>
  <c r="G76" i="43"/>
  <c r="F76" i="43"/>
  <c r="E76" i="43"/>
  <c r="C76" i="43"/>
  <c r="K75" i="43"/>
  <c r="J75" i="43"/>
  <c r="I75" i="43"/>
  <c r="H75" i="43"/>
  <c r="G75" i="43"/>
  <c r="F75" i="43"/>
  <c r="E75" i="43"/>
  <c r="C75" i="43"/>
  <c r="K74" i="43"/>
  <c r="J74" i="43"/>
  <c r="I74" i="43"/>
  <c r="H74" i="43"/>
  <c r="G74" i="43"/>
  <c r="F74" i="43"/>
  <c r="E74" i="43"/>
  <c r="C74" i="43"/>
  <c r="K73" i="43"/>
  <c r="J73" i="43"/>
  <c r="I73" i="43"/>
  <c r="H73" i="43"/>
  <c r="G73" i="43"/>
  <c r="F73" i="43"/>
  <c r="E73" i="43"/>
  <c r="C73" i="43"/>
  <c r="B73" i="43"/>
  <c r="K71" i="43"/>
  <c r="J71" i="43"/>
  <c r="I71" i="43"/>
  <c r="H71" i="43"/>
  <c r="G71" i="43"/>
  <c r="F71" i="43"/>
  <c r="E71" i="43"/>
  <c r="C71" i="43"/>
  <c r="K70" i="43"/>
  <c r="J70" i="43"/>
  <c r="I70" i="43"/>
  <c r="H70" i="43"/>
  <c r="G70" i="43"/>
  <c r="F70" i="43"/>
  <c r="E70" i="43"/>
  <c r="C70" i="43"/>
  <c r="C69" i="43"/>
  <c r="K68" i="43"/>
  <c r="J68" i="43"/>
  <c r="I68" i="43"/>
  <c r="H68" i="43"/>
  <c r="G68" i="43"/>
  <c r="F68" i="43"/>
  <c r="E68" i="43"/>
  <c r="C68" i="43"/>
  <c r="K67" i="43"/>
  <c r="J67" i="43"/>
  <c r="I67" i="43"/>
  <c r="H67" i="43"/>
  <c r="G67" i="43"/>
  <c r="F67" i="43"/>
  <c r="E67" i="43"/>
  <c r="C67" i="43"/>
  <c r="K66" i="43"/>
  <c r="J66" i="43"/>
  <c r="I66" i="43"/>
  <c r="H66" i="43"/>
  <c r="G66" i="43"/>
  <c r="F66" i="43"/>
  <c r="E66" i="43"/>
  <c r="C66" i="43"/>
  <c r="K65" i="43"/>
  <c r="J65" i="43"/>
  <c r="I65" i="43"/>
  <c r="H65" i="43"/>
  <c r="G65" i="43"/>
  <c r="F65" i="43"/>
  <c r="E65" i="43"/>
  <c r="C65" i="43"/>
  <c r="K64" i="43"/>
  <c r="J64" i="43"/>
  <c r="I64" i="43"/>
  <c r="H64" i="43"/>
  <c r="G64" i="43"/>
  <c r="F64" i="43"/>
  <c r="E64" i="43"/>
  <c r="C64" i="43"/>
  <c r="C63" i="43"/>
  <c r="K62" i="43"/>
  <c r="J62" i="43"/>
  <c r="I62" i="43"/>
  <c r="H62" i="43"/>
  <c r="G62" i="43"/>
  <c r="F62" i="43"/>
  <c r="E62" i="43"/>
  <c r="C62" i="43"/>
  <c r="K61" i="43"/>
  <c r="J61" i="43"/>
  <c r="I61" i="43"/>
  <c r="H61" i="43"/>
  <c r="G61" i="43"/>
  <c r="F61" i="43"/>
  <c r="E61" i="43"/>
  <c r="C61" i="43"/>
  <c r="K60" i="43"/>
  <c r="J60" i="43"/>
  <c r="I60" i="43"/>
  <c r="H60" i="43"/>
  <c r="G60" i="43"/>
  <c r="F60" i="43"/>
  <c r="E60" i="43"/>
  <c r="C60" i="43"/>
  <c r="K59" i="43"/>
  <c r="J59" i="43"/>
  <c r="I59" i="43"/>
  <c r="H59" i="43"/>
  <c r="G59" i="43"/>
  <c r="F59" i="43"/>
  <c r="E59" i="43"/>
  <c r="C59" i="43"/>
  <c r="C58" i="43"/>
  <c r="K57" i="43"/>
  <c r="J57" i="43"/>
  <c r="I57" i="43"/>
  <c r="H57" i="43"/>
  <c r="G57" i="43"/>
  <c r="F57" i="43"/>
  <c r="E57" i="43"/>
  <c r="C57" i="43"/>
  <c r="K56" i="43"/>
  <c r="J56" i="43"/>
  <c r="I56" i="43"/>
  <c r="H56" i="43"/>
  <c r="G56" i="43"/>
  <c r="F56" i="43"/>
  <c r="E56" i="43"/>
  <c r="C56" i="43"/>
  <c r="K55" i="43"/>
  <c r="J55" i="43"/>
  <c r="I55" i="43"/>
  <c r="H55" i="43"/>
  <c r="G55" i="43"/>
  <c r="F55" i="43"/>
  <c r="E55" i="43"/>
  <c r="C55" i="43"/>
  <c r="K54" i="43"/>
  <c r="J54" i="43"/>
  <c r="I54" i="43"/>
  <c r="H54" i="43"/>
  <c r="G54" i="43"/>
  <c r="F54" i="43"/>
  <c r="E54" i="43"/>
  <c r="C54" i="43"/>
  <c r="K53" i="43"/>
  <c r="J53" i="43"/>
  <c r="I53" i="43"/>
  <c r="H53" i="43"/>
  <c r="G53" i="43"/>
  <c r="F53" i="43"/>
  <c r="E53" i="43"/>
  <c r="C53" i="43"/>
  <c r="K52" i="43"/>
  <c r="J52" i="43"/>
  <c r="I52" i="43"/>
  <c r="H52" i="43"/>
  <c r="G52" i="43"/>
  <c r="F52" i="43"/>
  <c r="E52" i="43"/>
  <c r="C52" i="43"/>
  <c r="K49" i="43"/>
  <c r="J49" i="43"/>
  <c r="I49" i="43"/>
  <c r="H49" i="43"/>
  <c r="G49" i="43"/>
  <c r="F49" i="43"/>
  <c r="E49" i="43"/>
  <c r="C49" i="43"/>
  <c r="K48" i="43"/>
  <c r="J48" i="43"/>
  <c r="I48" i="43"/>
  <c r="H48" i="43"/>
  <c r="G48" i="43"/>
  <c r="F48" i="43"/>
  <c r="E48" i="43"/>
  <c r="C48" i="43"/>
  <c r="K47" i="43"/>
  <c r="J47" i="43"/>
  <c r="I47" i="43"/>
  <c r="H47" i="43"/>
  <c r="G47" i="43"/>
  <c r="F47" i="43"/>
  <c r="E47" i="43"/>
  <c r="C47" i="43"/>
  <c r="K46" i="43"/>
  <c r="J46" i="43"/>
  <c r="I46" i="43"/>
  <c r="H46" i="43"/>
  <c r="G46" i="43"/>
  <c r="F46" i="43"/>
  <c r="E46" i="43"/>
  <c r="C46" i="43"/>
  <c r="K45" i="43"/>
  <c r="J45" i="43"/>
  <c r="I45" i="43"/>
  <c r="H45" i="43"/>
  <c r="G45" i="43"/>
  <c r="F45" i="43"/>
  <c r="E45" i="43"/>
  <c r="C45" i="43"/>
  <c r="B45" i="43"/>
  <c r="C44" i="43"/>
  <c r="K43" i="43"/>
  <c r="J43" i="43"/>
  <c r="I43" i="43"/>
  <c r="H43" i="43"/>
  <c r="G43" i="43"/>
  <c r="F43" i="43"/>
  <c r="E43" i="43"/>
  <c r="C43" i="43"/>
  <c r="K42" i="43"/>
  <c r="J42" i="43"/>
  <c r="I42" i="43"/>
  <c r="H42" i="43"/>
  <c r="G42" i="43"/>
  <c r="F42" i="43"/>
  <c r="E42" i="43"/>
  <c r="C42" i="43"/>
  <c r="K41" i="43"/>
  <c r="J41" i="43"/>
  <c r="I41" i="43"/>
  <c r="H41" i="43"/>
  <c r="G41" i="43"/>
  <c r="F41" i="43"/>
  <c r="E41" i="43"/>
  <c r="C41" i="43"/>
  <c r="K40" i="43"/>
  <c r="J40" i="43"/>
  <c r="I40" i="43"/>
  <c r="H40" i="43"/>
  <c r="G40" i="43"/>
  <c r="F40" i="43"/>
  <c r="E40" i="43"/>
  <c r="C40" i="43"/>
  <c r="K39" i="43"/>
  <c r="J39" i="43"/>
  <c r="I39" i="43"/>
  <c r="H39" i="43"/>
  <c r="G39" i="43"/>
  <c r="F39" i="43"/>
  <c r="E39" i="43"/>
  <c r="C39" i="43"/>
  <c r="K38" i="43"/>
  <c r="J38" i="43"/>
  <c r="I38" i="43"/>
  <c r="H38" i="43"/>
  <c r="G38" i="43"/>
  <c r="F38" i="43"/>
  <c r="E38" i="43"/>
  <c r="C38" i="43"/>
  <c r="K37" i="43"/>
  <c r="J37" i="43"/>
  <c r="I37" i="43"/>
  <c r="H37" i="43"/>
  <c r="G37" i="43"/>
  <c r="F37" i="43"/>
  <c r="E37" i="43"/>
  <c r="C37" i="43"/>
  <c r="K36" i="43"/>
  <c r="J36" i="43"/>
  <c r="I36" i="43"/>
  <c r="H36" i="43"/>
  <c r="G36" i="43"/>
  <c r="F36" i="43"/>
  <c r="E36" i="43"/>
  <c r="C36" i="43"/>
  <c r="K35" i="43"/>
  <c r="J35" i="43"/>
  <c r="I35" i="43"/>
  <c r="H35" i="43"/>
  <c r="G35" i="43"/>
  <c r="F35" i="43"/>
  <c r="E35" i="43"/>
  <c r="C35" i="43"/>
  <c r="K34" i="43"/>
  <c r="J34" i="43"/>
  <c r="I34" i="43"/>
  <c r="H34" i="43"/>
  <c r="G34" i="43"/>
  <c r="F34" i="43"/>
  <c r="E34" i="43"/>
  <c r="C34" i="43"/>
  <c r="K32" i="43"/>
  <c r="J32" i="43"/>
  <c r="I32" i="43"/>
  <c r="H32" i="43"/>
  <c r="G32" i="43"/>
  <c r="F32" i="43"/>
  <c r="E32" i="43"/>
  <c r="K31" i="43"/>
  <c r="J31" i="43"/>
  <c r="I31" i="43"/>
  <c r="H31" i="43"/>
  <c r="G31" i="43"/>
  <c r="F31" i="43"/>
  <c r="E31" i="43"/>
  <c r="K30" i="43"/>
  <c r="J30" i="43"/>
  <c r="I30" i="43"/>
  <c r="H30" i="43"/>
  <c r="G30" i="43"/>
  <c r="F30" i="43"/>
  <c r="E30" i="43"/>
  <c r="K29" i="43"/>
  <c r="J29" i="43"/>
  <c r="I29" i="43"/>
  <c r="H29" i="43"/>
  <c r="G29" i="43"/>
  <c r="F29" i="43"/>
  <c r="E29" i="43"/>
  <c r="K28" i="43"/>
  <c r="J28" i="43"/>
  <c r="I28" i="43"/>
  <c r="H28" i="43"/>
  <c r="G28" i="43"/>
  <c r="F28" i="43"/>
  <c r="E28" i="43"/>
  <c r="C27" i="43"/>
  <c r="K26" i="43"/>
  <c r="J26" i="43"/>
  <c r="I26" i="43"/>
  <c r="H26" i="43"/>
  <c r="G26" i="43"/>
  <c r="F26" i="43"/>
  <c r="E26" i="43"/>
  <c r="C26" i="43"/>
  <c r="K25" i="43"/>
  <c r="J25" i="43"/>
  <c r="I25" i="43"/>
  <c r="H25" i="43"/>
  <c r="G25" i="43"/>
  <c r="F25" i="43"/>
  <c r="E25" i="43"/>
  <c r="C25" i="43"/>
  <c r="K24" i="43"/>
  <c r="J24" i="43"/>
  <c r="I24" i="43"/>
  <c r="H24" i="43"/>
  <c r="G24" i="43"/>
  <c r="F24" i="43"/>
  <c r="E24" i="43"/>
  <c r="C24" i="43"/>
  <c r="K23" i="43"/>
  <c r="J23" i="43"/>
  <c r="I23" i="43"/>
  <c r="H23" i="43"/>
  <c r="G23" i="43"/>
  <c r="F23" i="43"/>
  <c r="E23" i="43"/>
  <c r="C23" i="43"/>
  <c r="K22" i="43"/>
  <c r="J22" i="43"/>
  <c r="I22" i="43"/>
  <c r="H22" i="43"/>
  <c r="G22" i="43"/>
  <c r="F22" i="43"/>
  <c r="E22" i="43"/>
  <c r="C22" i="43"/>
  <c r="K21" i="43"/>
  <c r="J21" i="43"/>
  <c r="I21" i="43"/>
  <c r="H21" i="43"/>
  <c r="G21" i="43"/>
  <c r="F21" i="43"/>
  <c r="E21" i="43"/>
  <c r="C21" i="43"/>
  <c r="K20" i="43"/>
  <c r="J20" i="43"/>
  <c r="I20" i="43"/>
  <c r="H20" i="43"/>
  <c r="G20" i="43"/>
  <c r="F20" i="43"/>
  <c r="E20" i="43"/>
  <c r="C20" i="43"/>
  <c r="K19" i="43"/>
  <c r="J19" i="43"/>
  <c r="I19" i="43"/>
  <c r="H19" i="43"/>
  <c r="G19" i="43"/>
  <c r="F19" i="43"/>
  <c r="E19" i="43"/>
  <c r="C19" i="43"/>
  <c r="B19" i="43"/>
  <c r="K18" i="43"/>
  <c r="J18" i="43"/>
  <c r="I18" i="43"/>
  <c r="H18" i="43"/>
  <c r="G18" i="43"/>
  <c r="F18" i="43"/>
  <c r="E18" i="43"/>
  <c r="C18" i="43"/>
  <c r="K17" i="43"/>
  <c r="J17" i="43"/>
  <c r="I17" i="43"/>
  <c r="H17" i="43"/>
  <c r="G17" i="43"/>
  <c r="F17" i="43"/>
  <c r="E17" i="43"/>
  <c r="C17" i="43"/>
  <c r="K16" i="43"/>
  <c r="J16" i="43"/>
  <c r="I16" i="43"/>
  <c r="H16" i="43"/>
  <c r="G16" i="43"/>
  <c r="F16" i="43"/>
  <c r="E16" i="43"/>
  <c r="C16" i="43"/>
  <c r="C15" i="43"/>
  <c r="K14" i="43"/>
  <c r="J14" i="43"/>
  <c r="I14" i="43"/>
  <c r="H14" i="43"/>
  <c r="G14" i="43"/>
  <c r="F14" i="43"/>
  <c r="E14" i="43"/>
  <c r="C14" i="43"/>
  <c r="C13" i="43"/>
  <c r="K12" i="43"/>
  <c r="J12" i="43"/>
  <c r="I12" i="43"/>
  <c r="H12" i="43"/>
  <c r="G12" i="43"/>
  <c r="F12" i="43"/>
  <c r="E12" i="43"/>
  <c r="C12" i="43"/>
  <c r="K11" i="43"/>
  <c r="J11" i="43"/>
  <c r="I11" i="43"/>
  <c r="H11" i="43"/>
  <c r="G11" i="43"/>
  <c r="F11" i="43"/>
  <c r="E11" i="43"/>
  <c r="C11" i="43"/>
  <c r="K10" i="43"/>
  <c r="J10" i="43"/>
  <c r="I10" i="43"/>
  <c r="H10" i="43"/>
  <c r="G10" i="43"/>
  <c r="F10" i="43"/>
  <c r="E10" i="43"/>
  <c r="C10" i="43"/>
  <c r="K9" i="43"/>
  <c r="J9" i="43"/>
  <c r="I9" i="43"/>
  <c r="H9" i="43"/>
  <c r="G9" i="43"/>
  <c r="F9" i="43"/>
  <c r="E9" i="43"/>
  <c r="C9" i="43"/>
  <c r="K8" i="43"/>
  <c r="J8" i="43"/>
  <c r="I8" i="43"/>
  <c r="H8" i="43"/>
  <c r="G8" i="43"/>
  <c r="F8" i="43"/>
  <c r="E8" i="43"/>
  <c r="C8" i="43"/>
  <c r="K7" i="43"/>
  <c r="J7" i="43"/>
  <c r="I7" i="43"/>
  <c r="H7" i="43"/>
  <c r="G7" i="43"/>
  <c r="F7" i="43"/>
  <c r="E7" i="43"/>
  <c r="C7" i="43"/>
  <c r="K6" i="43"/>
  <c r="J6" i="43"/>
  <c r="I6" i="43"/>
  <c r="H6" i="43"/>
  <c r="G6" i="43"/>
  <c r="F6" i="43"/>
  <c r="E6" i="43"/>
  <c r="C6" i="43"/>
  <c r="K5" i="43"/>
  <c r="J5" i="43"/>
  <c r="I5" i="43"/>
  <c r="H5" i="43"/>
  <c r="G5" i="43"/>
  <c r="F5" i="43"/>
  <c r="E5" i="43"/>
  <c r="C5" i="43"/>
  <c r="C4" i="43"/>
  <c r="K3" i="43"/>
  <c r="J3" i="43"/>
  <c r="I3" i="43"/>
  <c r="H3" i="43"/>
  <c r="G3" i="43"/>
  <c r="F3" i="43"/>
  <c r="E3" i="43"/>
  <c r="C3" i="43"/>
  <c r="K2" i="43"/>
  <c r="J2" i="43"/>
  <c r="I2" i="43"/>
  <c r="H2" i="43"/>
  <c r="G2" i="43"/>
  <c r="F2" i="43"/>
  <c r="E2" i="43"/>
  <c r="C2" i="43"/>
  <c r="B2" i="43"/>
  <c r="M847" i="43"/>
  <c r="M846" i="43"/>
  <c r="M845" i="43"/>
  <c r="M844" i="43"/>
  <c r="M843" i="43"/>
  <c r="M842" i="43"/>
  <c r="M841" i="43"/>
  <c r="M840" i="43"/>
  <c r="M839" i="43"/>
  <c r="M838" i="43"/>
  <c r="M837" i="43"/>
  <c r="M836" i="43"/>
  <c r="M835" i="43"/>
  <c r="M834" i="43"/>
  <c r="M833" i="43"/>
  <c r="M832" i="43"/>
  <c r="M824" i="43"/>
  <c r="M823" i="43"/>
  <c r="M822" i="43"/>
  <c r="M821" i="43"/>
  <c r="M820" i="43"/>
  <c r="M819" i="43"/>
  <c r="M818" i="43"/>
  <c r="M817" i="43"/>
  <c r="M816" i="43"/>
  <c r="M815" i="43"/>
  <c r="M814" i="43"/>
  <c r="M813" i="43"/>
  <c r="M812" i="43"/>
  <c r="M811" i="43"/>
  <c r="M810" i="43"/>
  <c r="M809" i="43"/>
  <c r="M808" i="43"/>
  <c r="M807" i="43"/>
  <c r="M806" i="43"/>
  <c r="M805" i="43"/>
  <c r="M804" i="43"/>
  <c r="M803" i="43"/>
  <c r="M802" i="43"/>
  <c r="M801" i="43"/>
  <c r="M800" i="43"/>
  <c r="M799" i="43"/>
  <c r="M798" i="43"/>
  <c r="M797" i="43"/>
  <c r="M796" i="43"/>
  <c r="M795" i="43"/>
  <c r="M794" i="43"/>
  <c r="M793" i="43"/>
  <c r="M792" i="43"/>
  <c r="M791" i="43"/>
  <c r="M790" i="43"/>
  <c r="M789" i="43"/>
  <c r="M788" i="43"/>
  <c r="M787" i="43"/>
  <c r="M786" i="43"/>
  <c r="M785" i="43"/>
  <c r="M784" i="43"/>
  <c r="M783" i="43"/>
  <c r="M782" i="43"/>
  <c r="M781" i="43"/>
  <c r="M780" i="43"/>
  <c r="M779" i="43"/>
  <c r="M778" i="43"/>
  <c r="M777" i="43"/>
  <c r="M776" i="43"/>
  <c r="M775" i="43"/>
  <c r="M774" i="43"/>
  <c r="M773" i="43"/>
  <c r="M772" i="43"/>
  <c r="M771" i="43"/>
  <c r="M770" i="43"/>
  <c r="M769" i="43"/>
  <c r="M768" i="43"/>
  <c r="M767" i="43"/>
  <c r="M766" i="43"/>
  <c r="M765" i="43"/>
  <c r="M764" i="43"/>
  <c r="M763" i="43"/>
  <c r="M762" i="43"/>
  <c r="M761" i="43"/>
  <c r="M760" i="43"/>
  <c r="M759" i="43"/>
  <c r="M758" i="43"/>
  <c r="M757" i="43"/>
  <c r="M756" i="43"/>
  <c r="M755" i="43"/>
  <c r="M754" i="43"/>
  <c r="M753" i="43"/>
  <c r="M752" i="43"/>
  <c r="M751" i="43"/>
  <c r="M750" i="43"/>
  <c r="M749" i="43"/>
  <c r="M748" i="43"/>
  <c r="M747" i="43"/>
  <c r="M746" i="43"/>
  <c r="M745" i="43"/>
  <c r="M744" i="43"/>
  <c r="M743" i="43"/>
  <c r="M742" i="43"/>
  <c r="M741" i="43"/>
  <c r="M740" i="43"/>
  <c r="M739" i="43"/>
  <c r="M738" i="43"/>
  <c r="M737" i="43"/>
  <c r="M736" i="43"/>
  <c r="M735" i="43"/>
  <c r="M734" i="43"/>
  <c r="M733" i="43"/>
  <c r="M732" i="43"/>
  <c r="M731" i="43"/>
  <c r="M730" i="43"/>
  <c r="M729" i="43"/>
  <c r="M728" i="43"/>
  <c r="M727" i="43"/>
  <c r="M726" i="43"/>
  <c r="M725" i="43"/>
  <c r="M724" i="43"/>
  <c r="M723" i="43"/>
  <c r="M722" i="43"/>
  <c r="M721" i="43"/>
  <c r="M720" i="43"/>
  <c r="M719" i="43"/>
  <c r="M718" i="43"/>
  <c r="M717" i="43"/>
  <c r="M716" i="43"/>
  <c r="M715" i="43"/>
  <c r="M714" i="43"/>
  <c r="M713" i="43"/>
  <c r="M712" i="43"/>
  <c r="M711" i="43"/>
  <c r="M710" i="43"/>
  <c r="M709" i="43"/>
  <c r="M708" i="43"/>
  <c r="M707" i="43"/>
  <c r="M706" i="43"/>
  <c r="M705" i="43"/>
  <c r="M704" i="43"/>
  <c r="M703" i="43"/>
  <c r="M702" i="43"/>
  <c r="M701" i="43"/>
  <c r="M700" i="43"/>
  <c r="M699" i="43"/>
  <c r="M698" i="43"/>
  <c r="M697" i="43"/>
  <c r="M696" i="43"/>
  <c r="M695" i="43"/>
  <c r="M694" i="43"/>
  <c r="M693" i="43"/>
  <c r="M692" i="43"/>
  <c r="M691" i="43"/>
  <c r="M690" i="43"/>
  <c r="M689" i="43"/>
  <c r="M688" i="43"/>
  <c r="M687" i="43"/>
  <c r="M686" i="43"/>
  <c r="M685" i="43"/>
  <c r="M684" i="43"/>
  <c r="M683" i="43"/>
  <c r="M682" i="43"/>
  <c r="M681" i="43"/>
  <c r="M680" i="43"/>
  <c r="M679" i="43"/>
  <c r="M678" i="43"/>
  <c r="M677" i="43"/>
  <c r="M676" i="43"/>
  <c r="M675" i="43"/>
  <c r="M674" i="43"/>
  <c r="M673" i="43"/>
  <c r="M672" i="43"/>
  <c r="M671" i="43"/>
  <c r="M670" i="43"/>
  <c r="M669" i="43"/>
  <c r="M668" i="43"/>
  <c r="M667" i="43"/>
  <c r="M666" i="43"/>
  <c r="M665" i="43"/>
  <c r="M664" i="43"/>
  <c r="M663" i="43"/>
  <c r="M662" i="43"/>
  <c r="M661" i="43"/>
  <c r="M660" i="43"/>
  <c r="M659" i="43"/>
  <c r="M658" i="43"/>
  <c r="M657" i="43"/>
  <c r="M656" i="43"/>
  <c r="M655" i="43"/>
  <c r="M654" i="43"/>
  <c r="M653" i="43"/>
  <c r="M652" i="43"/>
  <c r="M651" i="43"/>
  <c r="M650" i="43"/>
  <c r="M649" i="43"/>
  <c r="M648" i="43"/>
  <c r="M647" i="43"/>
  <c r="M646" i="43"/>
  <c r="M645" i="43"/>
  <c r="M644" i="43"/>
  <c r="M643" i="43"/>
  <c r="M642" i="43"/>
  <c r="M641" i="43"/>
  <c r="M640" i="43"/>
  <c r="M639" i="43"/>
  <c r="M638" i="43"/>
  <c r="M637" i="43"/>
  <c r="M636" i="43"/>
  <c r="M635" i="43"/>
  <c r="M634" i="43"/>
  <c r="M633" i="43"/>
  <c r="M632" i="43"/>
  <c r="M631" i="43"/>
  <c r="M630" i="43"/>
  <c r="M629" i="43"/>
  <c r="M628" i="43"/>
  <c r="M627" i="43"/>
  <c r="M626" i="43"/>
  <c r="M625" i="43"/>
  <c r="M624" i="43"/>
  <c r="M623" i="43"/>
  <c r="M622" i="43"/>
  <c r="M621" i="43"/>
  <c r="M620" i="43"/>
  <c r="M619" i="43"/>
  <c r="M618" i="43"/>
  <c r="M617" i="43"/>
  <c r="M616" i="43"/>
  <c r="M615" i="43"/>
  <c r="M614" i="43"/>
  <c r="M613" i="43"/>
  <c r="M612" i="43"/>
  <c r="M611" i="43"/>
  <c r="M610" i="43"/>
  <c r="M609" i="43"/>
  <c r="M608" i="43"/>
  <c r="M607" i="43"/>
  <c r="M606" i="43"/>
  <c r="M605" i="43"/>
  <c r="M604" i="43"/>
  <c r="M603" i="43"/>
  <c r="M602" i="43"/>
  <c r="M601" i="43"/>
  <c r="M600" i="43"/>
  <c r="M599" i="43"/>
  <c r="M598" i="43"/>
  <c r="M597" i="43"/>
  <c r="M596" i="43"/>
  <c r="M595" i="43"/>
  <c r="M594" i="43"/>
  <c r="M593" i="43"/>
  <c r="M592" i="43"/>
  <c r="M591" i="43"/>
  <c r="M590" i="43"/>
  <c r="M589" i="43"/>
  <c r="M588" i="43"/>
  <c r="M587" i="43"/>
  <c r="M586" i="43"/>
  <c r="M585" i="43"/>
  <c r="M584" i="43"/>
  <c r="M583" i="43"/>
  <c r="M582" i="43"/>
  <c r="M581" i="43"/>
  <c r="M580" i="43"/>
  <c r="M579" i="43"/>
  <c r="M578" i="43"/>
  <c r="M577" i="43"/>
  <c r="M576" i="43"/>
  <c r="M575" i="43"/>
  <c r="M574" i="43"/>
  <c r="M573" i="43"/>
  <c r="M572" i="43"/>
  <c r="M571" i="43"/>
  <c r="M570" i="43"/>
  <c r="M569" i="43"/>
  <c r="M568" i="43"/>
  <c r="M567" i="43"/>
  <c r="M566" i="43"/>
  <c r="M565" i="43"/>
  <c r="M564" i="43"/>
  <c r="M563" i="43"/>
  <c r="M562" i="43"/>
  <c r="M561" i="43"/>
  <c r="M560" i="43"/>
  <c r="M559" i="43"/>
  <c r="M558" i="43"/>
  <c r="M557" i="43"/>
  <c r="M556" i="43"/>
  <c r="M555" i="43"/>
  <c r="M554" i="43"/>
  <c r="M553" i="43"/>
  <c r="M552" i="43"/>
  <c r="M551" i="43"/>
  <c r="M550" i="43"/>
  <c r="M549" i="43"/>
  <c r="M548" i="43"/>
  <c r="M547" i="43"/>
  <c r="M546" i="43"/>
  <c r="M545" i="43"/>
  <c r="M544" i="43"/>
  <c r="M543" i="43"/>
  <c r="M542" i="43"/>
  <c r="M541" i="43"/>
  <c r="M540" i="43"/>
  <c r="M539" i="43"/>
  <c r="M538" i="43"/>
  <c r="M537" i="43"/>
  <c r="M536" i="43"/>
  <c r="M535" i="43"/>
  <c r="M534" i="43"/>
  <c r="M533" i="43"/>
  <c r="M532" i="43"/>
  <c r="M531" i="43"/>
  <c r="M530" i="43"/>
  <c r="M529" i="43"/>
  <c r="M528" i="43"/>
  <c r="M527" i="43"/>
  <c r="M526" i="43"/>
  <c r="M525" i="43"/>
  <c r="M524" i="43"/>
  <c r="M523" i="43"/>
  <c r="M522" i="43"/>
  <c r="M521" i="43"/>
  <c r="M520" i="43"/>
  <c r="M519" i="43"/>
  <c r="M518" i="43"/>
  <c r="M517" i="43"/>
  <c r="M516" i="43"/>
  <c r="M515" i="43"/>
  <c r="M514" i="43"/>
  <c r="M513" i="43"/>
  <c r="M512" i="43"/>
  <c r="M511" i="43"/>
  <c r="M510" i="43"/>
  <c r="M509" i="43"/>
  <c r="M508" i="43"/>
  <c r="M507" i="43"/>
  <c r="M506" i="43"/>
  <c r="M505" i="43"/>
  <c r="M504" i="43"/>
  <c r="M503" i="43"/>
  <c r="M502" i="43"/>
  <c r="M501" i="43"/>
  <c r="M500" i="43"/>
  <c r="M499" i="43"/>
  <c r="M498" i="43"/>
  <c r="M497" i="43"/>
  <c r="M496" i="43"/>
  <c r="M495" i="43"/>
  <c r="M494" i="43"/>
  <c r="M493" i="43"/>
  <c r="M492" i="43"/>
  <c r="M491" i="43"/>
  <c r="M490" i="43"/>
  <c r="M489" i="43"/>
  <c r="M488" i="43"/>
  <c r="M487" i="43"/>
  <c r="M486" i="43"/>
  <c r="M485" i="43"/>
  <c r="M484" i="43"/>
  <c r="M483" i="43"/>
  <c r="M482" i="43"/>
  <c r="M481" i="43"/>
  <c r="M480" i="43"/>
  <c r="M479" i="43"/>
  <c r="M478" i="43"/>
  <c r="M477" i="43"/>
  <c r="M476" i="43"/>
  <c r="M475" i="43"/>
  <c r="M474" i="43"/>
  <c r="M473" i="43"/>
  <c r="M472" i="43"/>
  <c r="M471" i="43"/>
  <c r="M470" i="43"/>
  <c r="M469" i="43"/>
  <c r="M468" i="43"/>
  <c r="M467" i="43"/>
  <c r="M466" i="43"/>
  <c r="M465" i="43"/>
  <c r="M464" i="43"/>
  <c r="M463" i="43"/>
  <c r="M462" i="43"/>
  <c r="M461" i="43"/>
  <c r="M460" i="43"/>
  <c r="M459" i="43"/>
  <c r="M458" i="43"/>
  <c r="M457" i="43"/>
  <c r="M456" i="43"/>
  <c r="M455" i="43"/>
  <c r="M454" i="43"/>
  <c r="M453" i="43"/>
  <c r="M452" i="43"/>
  <c r="M451" i="43"/>
  <c r="M450" i="43"/>
  <c r="M449" i="43"/>
  <c r="M448" i="43"/>
  <c r="M447" i="43"/>
  <c r="M446" i="43"/>
  <c r="M445" i="43"/>
  <c r="M444" i="43"/>
  <c r="M443" i="43"/>
  <c r="M442" i="43"/>
  <c r="M441" i="43"/>
  <c r="M440" i="43"/>
  <c r="M439" i="43"/>
  <c r="M438" i="43"/>
  <c r="M437" i="43"/>
  <c r="M436" i="43"/>
  <c r="M435" i="43"/>
  <c r="M434" i="43"/>
  <c r="M433" i="43"/>
  <c r="M432" i="43"/>
  <c r="M431" i="43"/>
  <c r="M430" i="43"/>
  <c r="M429" i="43"/>
  <c r="M428" i="43"/>
  <c r="M427" i="43"/>
  <c r="M426" i="43"/>
  <c r="M425" i="43"/>
  <c r="M424" i="43"/>
  <c r="M423" i="43"/>
  <c r="M422" i="43"/>
  <c r="M421" i="43"/>
  <c r="M420" i="43"/>
  <c r="M419" i="43"/>
  <c r="M418" i="43"/>
  <c r="M417" i="43"/>
  <c r="M416" i="43"/>
  <c r="M415" i="43"/>
  <c r="M414" i="43"/>
  <c r="M413" i="43"/>
  <c r="M412" i="43"/>
  <c r="M411" i="43"/>
  <c r="M410" i="43"/>
  <c r="M409" i="43"/>
  <c r="M408" i="43"/>
  <c r="M407" i="43"/>
  <c r="M406" i="43"/>
  <c r="M405" i="43"/>
  <c r="M404" i="43"/>
  <c r="M403" i="43"/>
  <c r="M402" i="43"/>
  <c r="M401" i="43"/>
  <c r="M400" i="43"/>
  <c r="M399" i="43"/>
  <c r="M398" i="43"/>
  <c r="M397" i="43"/>
  <c r="M396" i="43"/>
  <c r="M395" i="43"/>
  <c r="M394" i="43"/>
  <c r="M393" i="43"/>
  <c r="M392" i="43"/>
  <c r="M391" i="43"/>
  <c r="M390" i="43"/>
  <c r="M389" i="43"/>
  <c r="M388" i="43"/>
  <c r="M387" i="43"/>
  <c r="M386" i="43"/>
  <c r="M385" i="43"/>
  <c r="M384" i="43"/>
  <c r="M383" i="43"/>
  <c r="M382" i="43"/>
  <c r="M381" i="43"/>
  <c r="M380" i="43"/>
  <c r="M379" i="43"/>
  <c r="M378" i="43"/>
  <c r="M377" i="43"/>
  <c r="M376" i="43"/>
  <c r="M375" i="43"/>
  <c r="M374" i="43"/>
  <c r="M373" i="43"/>
  <c r="M372" i="43"/>
  <c r="M371" i="43"/>
  <c r="M370" i="43"/>
  <c r="M369" i="43"/>
  <c r="M368" i="43"/>
  <c r="M367" i="43"/>
  <c r="M366" i="43"/>
  <c r="M365" i="43"/>
  <c r="M364" i="43"/>
  <c r="M363" i="43"/>
  <c r="M362" i="43"/>
  <c r="M361" i="43"/>
  <c r="M360" i="43"/>
  <c r="M359" i="43"/>
  <c r="M358" i="43"/>
  <c r="M357" i="43"/>
  <c r="M356" i="43"/>
  <c r="M355" i="43"/>
  <c r="M354" i="43"/>
  <c r="M353" i="43"/>
  <c r="M352" i="43"/>
  <c r="M351" i="43"/>
  <c r="M350" i="43"/>
  <c r="M349" i="43"/>
  <c r="M348" i="43"/>
  <c r="M347" i="43"/>
  <c r="M346" i="43"/>
  <c r="M345" i="43"/>
  <c r="M344" i="43"/>
  <c r="M343" i="43"/>
  <c r="M342" i="43"/>
  <c r="M341" i="43"/>
  <c r="M340" i="43"/>
  <c r="M339" i="43"/>
  <c r="M338" i="43"/>
  <c r="M337" i="43"/>
  <c r="M336" i="43"/>
  <c r="M335" i="43"/>
  <c r="M334" i="43"/>
  <c r="M333" i="43"/>
  <c r="M332" i="43"/>
  <c r="M331" i="43"/>
  <c r="M330" i="43"/>
  <c r="M329" i="43"/>
  <c r="M328" i="43"/>
  <c r="M327" i="43"/>
  <c r="M326" i="43"/>
  <c r="M325" i="43"/>
  <c r="M324" i="43"/>
  <c r="M323" i="43"/>
  <c r="M322" i="43"/>
  <c r="M321" i="43"/>
  <c r="M320" i="43"/>
  <c r="M319" i="43"/>
  <c r="M318" i="43"/>
  <c r="M317" i="43"/>
  <c r="M316" i="43"/>
  <c r="M315" i="43"/>
  <c r="M314" i="43"/>
  <c r="M313" i="43"/>
  <c r="M312" i="43"/>
  <c r="M311" i="43"/>
  <c r="M310" i="43"/>
  <c r="M309" i="43"/>
  <c r="M308" i="43"/>
  <c r="M307" i="43"/>
  <c r="M306" i="43"/>
  <c r="M305" i="43"/>
  <c r="M304" i="43"/>
  <c r="M303" i="43"/>
  <c r="M302" i="43"/>
  <c r="M301" i="43"/>
  <c r="M300" i="43"/>
  <c r="M299" i="43"/>
  <c r="M298" i="43"/>
  <c r="M297" i="43"/>
  <c r="M296" i="43"/>
  <c r="M295" i="43"/>
  <c r="M294" i="43"/>
  <c r="M293" i="43"/>
  <c r="M292" i="43"/>
  <c r="M291" i="43"/>
  <c r="M290" i="43"/>
  <c r="M289" i="43"/>
  <c r="M288" i="43"/>
  <c r="M287" i="43"/>
  <c r="M286" i="43"/>
  <c r="M285" i="43"/>
  <c r="M284" i="43"/>
  <c r="M283" i="43"/>
  <c r="M282" i="43"/>
  <c r="M281" i="43"/>
  <c r="M280" i="43"/>
  <c r="M279" i="43"/>
  <c r="M278" i="43"/>
  <c r="M277" i="43"/>
  <c r="M276" i="43"/>
  <c r="M275" i="43"/>
  <c r="M274" i="43"/>
  <c r="M273" i="43"/>
  <c r="M272" i="43"/>
  <c r="M271" i="43"/>
  <c r="M270" i="43"/>
  <c r="M269" i="43"/>
  <c r="M268" i="43"/>
  <c r="M267" i="43"/>
  <c r="M266" i="43"/>
  <c r="M265" i="43"/>
  <c r="M264" i="43"/>
  <c r="M263" i="43"/>
  <c r="M262" i="43"/>
  <c r="M261" i="43"/>
  <c r="M260" i="43"/>
  <c r="M259" i="43"/>
  <c r="M258" i="43"/>
  <c r="M257" i="43"/>
  <c r="M256" i="43"/>
  <c r="M255" i="43"/>
  <c r="M254" i="43"/>
  <c r="M253" i="43"/>
  <c r="M252" i="43"/>
  <c r="M251" i="43"/>
  <c r="M250" i="43"/>
  <c r="M249" i="43"/>
  <c r="M248" i="43"/>
  <c r="M247" i="43"/>
  <c r="M246" i="43"/>
  <c r="M245" i="43"/>
  <c r="M244" i="43"/>
  <c r="M243" i="43"/>
  <c r="M242" i="43"/>
  <c r="M241" i="43"/>
  <c r="M240" i="43"/>
  <c r="M239" i="43"/>
  <c r="M238" i="43"/>
  <c r="M237" i="43"/>
  <c r="M236" i="43"/>
  <c r="M235" i="43"/>
  <c r="M234" i="43"/>
  <c r="M233" i="43"/>
  <c r="M232" i="43"/>
  <c r="M231" i="43"/>
  <c r="M230" i="43"/>
  <c r="M229" i="43"/>
  <c r="M228" i="43"/>
  <c r="M227" i="43"/>
  <c r="M226" i="43"/>
  <c r="M225" i="43"/>
  <c r="M224" i="43"/>
  <c r="M223" i="43"/>
  <c r="M222" i="43"/>
  <c r="M221" i="43"/>
  <c r="M220" i="43"/>
  <c r="M219" i="43"/>
  <c r="M218" i="43"/>
  <c r="M217" i="43"/>
  <c r="M216" i="43"/>
  <c r="M215" i="43"/>
  <c r="M212" i="43"/>
  <c r="M211" i="43"/>
  <c r="M210" i="43"/>
  <c r="M209" i="43"/>
  <c r="M208" i="43"/>
  <c r="M207" i="43"/>
  <c r="M206" i="43"/>
  <c r="M205" i="43"/>
  <c r="M204" i="43"/>
  <c r="M203" i="43"/>
  <c r="M202" i="43"/>
  <c r="M201" i="43"/>
  <c r="M200" i="43"/>
  <c r="M199" i="43"/>
  <c r="M198" i="43"/>
  <c r="M197" i="43"/>
  <c r="M196" i="43"/>
  <c r="M195" i="43"/>
  <c r="M194" i="43"/>
  <c r="M193" i="43"/>
  <c r="M192" i="43"/>
  <c r="M191" i="43"/>
  <c r="M190" i="43"/>
  <c r="M189" i="43"/>
  <c r="M188" i="43"/>
  <c r="M187" i="43"/>
  <c r="M186" i="43"/>
  <c r="M185" i="43"/>
  <c r="M182" i="43"/>
  <c r="M181" i="43"/>
  <c r="M180" i="43"/>
  <c r="M179" i="43"/>
  <c r="M178" i="43"/>
  <c r="M177" i="43"/>
  <c r="M176" i="43"/>
  <c r="M175" i="43"/>
  <c r="M174" i="43"/>
  <c r="M173" i="43"/>
  <c r="M172" i="43"/>
  <c r="M171" i="43"/>
  <c r="M170" i="43"/>
  <c r="M169" i="43"/>
  <c r="M168" i="43"/>
  <c r="M165" i="43"/>
  <c r="M164" i="43"/>
  <c r="M163" i="43"/>
  <c r="M162" i="43"/>
  <c r="M161" i="43"/>
  <c r="M160" i="43"/>
  <c r="M159" i="43"/>
  <c r="M158" i="43"/>
  <c r="M157" i="43"/>
  <c r="M156" i="43"/>
  <c r="M155" i="43"/>
  <c r="M154" i="43"/>
  <c r="M153" i="43"/>
  <c r="M152" i="43"/>
  <c r="M151" i="43"/>
  <c r="M150" i="43"/>
  <c r="M149" i="43"/>
  <c r="M148" i="43"/>
  <c r="M147" i="43"/>
  <c r="M146" i="43"/>
  <c r="M145" i="43"/>
  <c r="M144" i="43"/>
  <c r="M143" i="43"/>
  <c r="M142" i="43"/>
  <c r="M141" i="43"/>
  <c r="M140" i="43"/>
  <c r="M139" i="43"/>
  <c r="M138" i="43"/>
  <c r="M137" i="43"/>
  <c r="M136" i="43"/>
  <c r="M135" i="43"/>
  <c r="M134" i="43"/>
  <c r="M133" i="43"/>
  <c r="M132" i="43"/>
  <c r="M131" i="43"/>
  <c r="M130" i="43"/>
  <c r="M129" i="43"/>
  <c r="M128" i="43"/>
  <c r="M127" i="43"/>
  <c r="M126" i="43"/>
  <c r="M125" i="43"/>
  <c r="M124" i="43"/>
  <c r="M123" i="43"/>
  <c r="M122" i="43"/>
  <c r="M121" i="43"/>
  <c r="M120" i="43"/>
  <c r="M119" i="43"/>
  <c r="M118" i="43"/>
  <c r="M117" i="43"/>
  <c r="M116" i="43"/>
  <c r="M115" i="43"/>
  <c r="M114" i="43"/>
  <c r="M113" i="43"/>
  <c r="M112" i="43"/>
  <c r="M111" i="43"/>
  <c r="M110" i="43"/>
  <c r="M109" i="43"/>
  <c r="M108" i="43"/>
  <c r="M107" i="43"/>
  <c r="M106" i="43"/>
  <c r="M105" i="43"/>
  <c r="M104" i="43"/>
  <c r="M103" i="43"/>
  <c r="M102" i="43"/>
  <c r="M101" i="43"/>
  <c r="M100" i="43"/>
  <c r="M99" i="43"/>
  <c r="M98" i="43"/>
  <c r="M97" i="43"/>
  <c r="M96" i="43"/>
  <c r="M95" i="43"/>
  <c r="M94" i="43"/>
  <c r="M93" i="43"/>
  <c r="M92" i="43"/>
  <c r="M91" i="43"/>
  <c r="M89" i="43"/>
  <c r="M88" i="43"/>
  <c r="M87" i="43"/>
  <c r="M86" i="43"/>
  <c r="M85" i="43"/>
  <c r="M84" i="43"/>
  <c r="M83" i="43"/>
  <c r="M82" i="43"/>
  <c r="M81" i="43"/>
  <c r="M80" i="43"/>
  <c r="M79" i="43"/>
  <c r="M78" i="43"/>
  <c r="M77" i="43"/>
  <c r="M76" i="43"/>
  <c r="M75" i="43"/>
  <c r="M74" i="43"/>
  <c r="M73" i="43"/>
  <c r="M71" i="43"/>
  <c r="M70" i="43"/>
  <c r="M69" i="43"/>
  <c r="M68" i="43"/>
  <c r="M67" i="43"/>
  <c r="M66" i="43"/>
  <c r="M65" i="43"/>
  <c r="M64" i="43"/>
  <c r="M63" i="43"/>
  <c r="M62" i="43"/>
  <c r="M61" i="43"/>
  <c r="M60" i="43"/>
  <c r="M59" i="43"/>
  <c r="M58" i="43"/>
  <c r="M57" i="43"/>
  <c r="M56" i="43"/>
  <c r="M55" i="43"/>
  <c r="M54" i="43"/>
  <c r="M53" i="43"/>
  <c r="M52" i="43"/>
  <c r="M49" i="43"/>
  <c r="M48" i="43"/>
  <c r="M47" i="43"/>
  <c r="M46" i="43"/>
  <c r="M45" i="43"/>
  <c r="M44" i="43"/>
  <c r="M43" i="43"/>
  <c r="M42" i="43"/>
  <c r="M41" i="43"/>
  <c r="M40" i="43"/>
  <c r="M39" i="43"/>
  <c r="M38" i="43"/>
  <c r="M37" i="43"/>
  <c r="M36" i="43"/>
  <c r="M35" i="43"/>
  <c r="M34" i="43"/>
  <c r="M33" i="43"/>
  <c r="M32" i="43"/>
  <c r="M31" i="43"/>
  <c r="M30" i="43"/>
  <c r="M29" i="43"/>
  <c r="M28" i="43"/>
  <c r="M27" i="43"/>
  <c r="M26" i="43"/>
  <c r="M25" i="43"/>
  <c r="M24" i="43"/>
  <c r="M23" i="43"/>
  <c r="M22" i="43"/>
  <c r="M21" i="43"/>
  <c r="M20" i="43"/>
  <c r="M19" i="43"/>
  <c r="M18" i="43"/>
  <c r="M17" i="43"/>
  <c r="M16" i="43"/>
  <c r="M15" i="43"/>
  <c r="M14" i="43"/>
  <c r="M13" i="43"/>
  <c r="M12" i="43"/>
  <c r="M11" i="43"/>
  <c r="M10" i="43"/>
  <c r="M9" i="43"/>
  <c r="M8" i="43"/>
  <c r="M7" i="43"/>
  <c r="M6" i="43"/>
  <c r="M5" i="43"/>
  <c r="M4" i="43"/>
  <c r="M3" i="43"/>
  <c r="M2" i="43"/>
  <c r="K504" i="43" l="1"/>
  <c r="K505" i="43"/>
  <c r="K506" i="43"/>
  <c r="K507" i="43"/>
  <c r="K508" i="43"/>
  <c r="K519" i="43"/>
  <c r="K520" i="43"/>
  <c r="K521" i="43"/>
  <c r="K522" i="43"/>
  <c r="K523" i="43"/>
  <c r="K534" i="43"/>
  <c r="K535" i="43"/>
  <c r="K536" i="43"/>
  <c r="K537" i="43"/>
  <c r="K538" i="43"/>
  <c r="F44" i="43"/>
  <c r="G44" i="43"/>
  <c r="H44" i="43"/>
  <c r="D37" i="22"/>
  <c r="I44" i="43" s="1"/>
  <c r="E37" i="22"/>
  <c r="J44" i="43" s="1"/>
  <c r="F37" i="22"/>
  <c r="K44" i="43" s="1"/>
  <c r="C37" i="22"/>
  <c r="E44" i="43" s="1"/>
  <c r="K622" i="43" l="1"/>
  <c r="J622" i="43"/>
  <c r="I622" i="43"/>
  <c r="K597" i="43"/>
  <c r="J597" i="43"/>
  <c r="I597" i="43"/>
  <c r="K583" i="43"/>
  <c r="J583" i="43"/>
  <c r="I583" i="43"/>
  <c r="H583" i="43"/>
  <c r="G583" i="43"/>
  <c r="E583" i="43"/>
  <c r="K582" i="43"/>
  <c r="J582" i="43"/>
  <c r="H582" i="43"/>
  <c r="G582" i="43"/>
  <c r="F582" i="43"/>
  <c r="I587" i="43"/>
  <c r="K581" i="43"/>
  <c r="J581" i="43"/>
  <c r="I581" i="43"/>
  <c r="H581" i="43"/>
  <c r="G581" i="43"/>
  <c r="F581" i="43"/>
  <c r="E581" i="43"/>
  <c r="K580" i="43"/>
  <c r="I580" i="43"/>
  <c r="H580" i="43"/>
  <c r="G580" i="43"/>
  <c r="E580" i="43"/>
  <c r="K579" i="43"/>
  <c r="J579" i="43"/>
  <c r="I579" i="43"/>
  <c r="H579" i="43"/>
  <c r="G579" i="43"/>
  <c r="F579" i="43"/>
  <c r="E579" i="43"/>
  <c r="K568" i="43"/>
  <c r="J568" i="43"/>
  <c r="I568" i="43"/>
  <c r="H568" i="43"/>
  <c r="F568" i="43"/>
  <c r="E568" i="43"/>
  <c r="K567" i="43"/>
  <c r="J567" i="43"/>
  <c r="I567" i="43"/>
  <c r="H567" i="43"/>
  <c r="G567" i="43"/>
  <c r="F567" i="43"/>
  <c r="K566" i="43"/>
  <c r="J566" i="43"/>
  <c r="I566" i="43"/>
  <c r="H566" i="43"/>
  <c r="G566" i="43"/>
  <c r="F566" i="43"/>
  <c r="E566" i="43"/>
  <c r="K565" i="43"/>
  <c r="J565" i="43"/>
  <c r="I565" i="43"/>
  <c r="H565" i="43"/>
  <c r="G565" i="43"/>
  <c r="F565" i="43"/>
  <c r="E565" i="43"/>
  <c r="K564" i="43"/>
  <c r="J564" i="43"/>
  <c r="H564" i="43"/>
  <c r="G564" i="43"/>
  <c r="F564" i="43"/>
  <c r="I569" i="43"/>
  <c r="K553" i="43"/>
  <c r="J553" i="43"/>
  <c r="I553" i="43"/>
  <c r="H553" i="43"/>
  <c r="G553" i="43"/>
  <c r="F553" i="43"/>
  <c r="E553" i="43"/>
  <c r="K552" i="43"/>
  <c r="I552" i="43"/>
  <c r="H552" i="43"/>
  <c r="G552" i="43"/>
  <c r="E552" i="43"/>
  <c r="K551" i="43"/>
  <c r="J551" i="43"/>
  <c r="I551" i="43"/>
  <c r="H551" i="43"/>
  <c r="G551" i="43"/>
  <c r="F551" i="43"/>
  <c r="E551" i="43"/>
  <c r="K550" i="43"/>
  <c r="J550" i="43"/>
  <c r="I550" i="43"/>
  <c r="H550" i="43"/>
  <c r="F550" i="43"/>
  <c r="E550" i="43"/>
  <c r="K549" i="43"/>
  <c r="J549" i="43"/>
  <c r="I549" i="43"/>
  <c r="H549" i="43"/>
  <c r="G549" i="43"/>
  <c r="F549" i="43"/>
  <c r="J538" i="43"/>
  <c r="I538" i="43"/>
  <c r="H538" i="43"/>
  <c r="G538" i="43"/>
  <c r="F538" i="43"/>
  <c r="E538" i="43"/>
  <c r="J537" i="43"/>
  <c r="I537" i="43"/>
  <c r="H537" i="43"/>
  <c r="G537" i="43"/>
  <c r="F537" i="43"/>
  <c r="F542" i="43"/>
  <c r="J536" i="43"/>
  <c r="I536" i="43"/>
  <c r="H536" i="43"/>
  <c r="F536" i="43"/>
  <c r="E536" i="43"/>
  <c r="J535" i="43"/>
  <c r="I535" i="43"/>
  <c r="H535" i="43"/>
  <c r="G535" i="43"/>
  <c r="F535" i="43"/>
  <c r="J534" i="43"/>
  <c r="I534" i="43"/>
  <c r="H534" i="43"/>
  <c r="G534" i="43"/>
  <c r="F534" i="43"/>
  <c r="E534" i="43"/>
  <c r="J523" i="43"/>
  <c r="H523" i="43"/>
  <c r="G523" i="43"/>
  <c r="F523" i="43"/>
  <c r="J522" i="43"/>
  <c r="I522" i="43"/>
  <c r="H522" i="43"/>
  <c r="G522" i="43"/>
  <c r="F522" i="43"/>
  <c r="E522" i="43"/>
  <c r="J521" i="43"/>
  <c r="I521" i="43"/>
  <c r="H521" i="43"/>
  <c r="G521" i="43"/>
  <c r="F521" i="43"/>
  <c r="J520" i="43"/>
  <c r="I520" i="43"/>
  <c r="H520" i="43"/>
  <c r="G520" i="43"/>
  <c r="F520" i="43"/>
  <c r="E520" i="43"/>
  <c r="J519" i="43"/>
  <c r="I519" i="43"/>
  <c r="H519" i="43"/>
  <c r="G519" i="43"/>
  <c r="F519" i="43"/>
  <c r="F524" i="43"/>
  <c r="J508" i="43"/>
  <c r="I508" i="43"/>
  <c r="H508" i="43"/>
  <c r="F508" i="43"/>
  <c r="E508" i="43"/>
  <c r="J507" i="43"/>
  <c r="I507" i="43"/>
  <c r="H507" i="43"/>
  <c r="G507" i="43"/>
  <c r="F507" i="43"/>
  <c r="J506" i="43"/>
  <c r="I506" i="43"/>
  <c r="H506" i="43"/>
  <c r="G506" i="43"/>
  <c r="F506" i="43"/>
  <c r="E506" i="43"/>
  <c r="J505" i="43"/>
  <c r="H505" i="43"/>
  <c r="G505" i="43"/>
  <c r="F505" i="43"/>
  <c r="J504" i="43"/>
  <c r="I504" i="43"/>
  <c r="H504" i="43"/>
  <c r="G504" i="43"/>
  <c r="F504" i="43"/>
  <c r="E504" i="43"/>
  <c r="K312" i="43"/>
  <c r="J312" i="43"/>
  <c r="I312" i="43"/>
  <c r="H312" i="43"/>
  <c r="G312" i="43"/>
  <c r="F312" i="43"/>
  <c r="E312" i="43"/>
  <c r="K309" i="43"/>
  <c r="J309" i="43"/>
  <c r="I309" i="43"/>
  <c r="H309" i="43"/>
  <c r="G309" i="43"/>
  <c r="F309" i="43"/>
  <c r="E309" i="43"/>
  <c r="K308" i="43"/>
  <c r="J308" i="43"/>
  <c r="I308" i="43"/>
  <c r="H308" i="43"/>
  <c r="G308" i="43"/>
  <c r="F308" i="43"/>
  <c r="E308" i="43"/>
  <c r="K307" i="43"/>
  <c r="J307" i="43"/>
  <c r="I307" i="43"/>
  <c r="H307" i="43"/>
  <c r="G307" i="43"/>
  <c r="F307" i="43"/>
  <c r="E307" i="43"/>
  <c r="A8" i="19"/>
  <c r="A9" i="19" s="1"/>
  <c r="A10" i="19" s="1"/>
  <c r="A11" i="19" s="1"/>
  <c r="A12" i="19" s="1"/>
  <c r="A13" i="19" s="1"/>
  <c r="A14" i="19" s="1"/>
  <c r="A15" i="19" s="1"/>
  <c r="A16" i="19" s="1"/>
  <c r="K306" i="43"/>
  <c r="J306" i="43"/>
  <c r="I306" i="43"/>
  <c r="H306" i="43"/>
  <c r="G306" i="43"/>
  <c r="F306" i="43"/>
  <c r="E306" i="43"/>
  <c r="K304" i="43"/>
  <c r="J304" i="43"/>
  <c r="I304" i="43"/>
  <c r="H304" i="43"/>
  <c r="G304" i="43"/>
  <c r="F304" i="43"/>
  <c r="E304" i="43"/>
  <c r="K303" i="43"/>
  <c r="J303" i="43"/>
  <c r="I303" i="43"/>
  <c r="H303" i="43"/>
  <c r="G303" i="43"/>
  <c r="F303" i="43"/>
  <c r="E303" i="43"/>
  <c r="K302" i="43"/>
  <c r="J302" i="43"/>
  <c r="I302" i="43"/>
  <c r="H302" i="43"/>
  <c r="G302" i="43"/>
  <c r="F302" i="43"/>
  <c r="E302" i="43"/>
  <c r="K301" i="43"/>
  <c r="J301" i="43"/>
  <c r="I301" i="43"/>
  <c r="H301" i="43"/>
  <c r="G301" i="43"/>
  <c r="F301" i="43"/>
  <c r="E301" i="43"/>
  <c r="K300" i="43"/>
  <c r="J300" i="43"/>
  <c r="I300" i="43"/>
  <c r="H300" i="43"/>
  <c r="G300" i="43"/>
  <c r="F300" i="43"/>
  <c r="E300" i="43"/>
  <c r="K299" i="43"/>
  <c r="J299" i="43"/>
  <c r="I299" i="43"/>
  <c r="H299" i="43"/>
  <c r="G299" i="43"/>
  <c r="F299" i="43"/>
  <c r="E299" i="43"/>
  <c r="K298" i="43"/>
  <c r="J298" i="43"/>
  <c r="I298" i="43"/>
  <c r="H298" i="43"/>
  <c r="G298" i="43"/>
  <c r="F298" i="43"/>
  <c r="E298" i="43"/>
  <c r="K296" i="43"/>
  <c r="J296" i="43"/>
  <c r="I296" i="43"/>
  <c r="H296" i="43"/>
  <c r="G296" i="43"/>
  <c r="F296" i="43"/>
  <c r="E296" i="43"/>
  <c r="K295" i="43"/>
  <c r="J295" i="43"/>
  <c r="I295" i="43"/>
  <c r="H295" i="43"/>
  <c r="G295" i="43"/>
  <c r="F295" i="43"/>
  <c r="E295" i="43"/>
  <c r="K294" i="43"/>
  <c r="J294" i="43"/>
  <c r="I294" i="43"/>
  <c r="H294" i="43"/>
  <c r="G294" i="43"/>
  <c r="F294" i="43"/>
  <c r="E294" i="43"/>
  <c r="K293" i="43"/>
  <c r="J293" i="43"/>
  <c r="I293" i="43"/>
  <c r="H293" i="43"/>
  <c r="G293" i="43"/>
  <c r="F293" i="43"/>
  <c r="E293" i="43"/>
  <c r="K292" i="43"/>
  <c r="J292" i="43"/>
  <c r="I292" i="43"/>
  <c r="H292" i="43"/>
  <c r="G292" i="43"/>
  <c r="F292" i="43"/>
  <c r="E292" i="43"/>
  <c r="K291" i="43"/>
  <c r="J291" i="43"/>
  <c r="I291" i="43"/>
  <c r="H291" i="43"/>
  <c r="G291" i="43"/>
  <c r="F291" i="43"/>
  <c r="E291" i="43"/>
  <c r="K290" i="43"/>
  <c r="J290" i="43"/>
  <c r="I290" i="43"/>
  <c r="H290" i="43"/>
  <c r="G290" i="43"/>
  <c r="F290" i="43"/>
  <c r="E290" i="43"/>
  <c r="K289" i="43"/>
  <c r="J289" i="43"/>
  <c r="I289" i="43"/>
  <c r="H289" i="43"/>
  <c r="G289" i="43"/>
  <c r="F289" i="43"/>
  <c r="E289" i="43"/>
  <c r="K281" i="43"/>
  <c r="J281" i="43"/>
  <c r="I281" i="43"/>
  <c r="F281" i="43"/>
  <c r="E281" i="43"/>
  <c r="K272" i="43"/>
  <c r="J272" i="43"/>
  <c r="I272" i="43"/>
  <c r="H272" i="43"/>
  <c r="G272" i="43"/>
  <c r="F272" i="43"/>
  <c r="E272" i="43"/>
  <c r="K271" i="43"/>
  <c r="J271" i="43"/>
  <c r="I271" i="43"/>
  <c r="H271" i="43"/>
  <c r="G271" i="43"/>
  <c r="F271" i="43"/>
  <c r="E271" i="43"/>
  <c r="K270" i="43"/>
  <c r="J270" i="43"/>
  <c r="I270" i="43"/>
  <c r="H270" i="43"/>
  <c r="G270" i="43"/>
  <c r="F270" i="43"/>
  <c r="E270" i="43"/>
  <c r="K269" i="43"/>
  <c r="J269" i="43"/>
  <c r="I269" i="43"/>
  <c r="H269" i="43"/>
  <c r="G269" i="43"/>
  <c r="F269" i="43"/>
  <c r="E269" i="43"/>
  <c r="K268" i="43"/>
  <c r="J268" i="43"/>
  <c r="I268" i="43"/>
  <c r="H268" i="43"/>
  <c r="G268" i="43"/>
  <c r="F268" i="43"/>
  <c r="E268" i="43"/>
  <c r="K267" i="43"/>
  <c r="J267" i="43"/>
  <c r="I267" i="43"/>
  <c r="H267" i="43"/>
  <c r="G267" i="43"/>
  <c r="E267" i="43"/>
  <c r="K266" i="43"/>
  <c r="J266" i="43"/>
  <c r="I266" i="43"/>
  <c r="H266" i="43"/>
  <c r="G266" i="43"/>
  <c r="E266" i="43"/>
  <c r="K265" i="43"/>
  <c r="J265" i="43"/>
  <c r="I265" i="43"/>
  <c r="H265" i="43"/>
  <c r="G265" i="43"/>
  <c r="F265" i="43"/>
  <c r="I257" i="43"/>
  <c r="H257" i="43"/>
  <c r="G257" i="43"/>
  <c r="F257" i="43"/>
  <c r="E257" i="43"/>
  <c r="E242" i="43"/>
  <c r="E228" i="43"/>
  <c r="K812" i="43"/>
  <c r="K803" i="43"/>
  <c r="K794" i="43"/>
  <c r="J812" i="43"/>
  <c r="J803" i="43"/>
  <c r="J794" i="43"/>
  <c r="I812" i="43"/>
  <c r="I803" i="43"/>
  <c r="I794" i="43"/>
  <c r="E812" i="43"/>
  <c r="E803" i="43"/>
  <c r="E794" i="43"/>
  <c r="K811" i="43"/>
  <c r="K802" i="43"/>
  <c r="K793" i="43"/>
  <c r="J811" i="43"/>
  <c r="J802" i="43"/>
  <c r="J793" i="43"/>
  <c r="I811" i="43"/>
  <c r="I802" i="43"/>
  <c r="I793" i="43"/>
  <c r="E811" i="43"/>
  <c r="E802" i="43"/>
  <c r="E793" i="43"/>
  <c r="K810" i="43"/>
  <c r="K801" i="43"/>
  <c r="K792" i="43"/>
  <c r="J810" i="43"/>
  <c r="J801" i="43"/>
  <c r="J792" i="43"/>
  <c r="I810" i="43"/>
  <c r="I801" i="43"/>
  <c r="I792" i="43"/>
  <c r="E810" i="43"/>
  <c r="E801" i="43"/>
  <c r="E792" i="43"/>
  <c r="K808" i="43"/>
  <c r="K799" i="43"/>
  <c r="K790" i="43"/>
  <c r="J808" i="43"/>
  <c r="J799" i="43"/>
  <c r="J790" i="43"/>
  <c r="I808" i="43"/>
  <c r="I799" i="43"/>
  <c r="I790" i="43"/>
  <c r="E808" i="43"/>
  <c r="E799" i="43"/>
  <c r="E790" i="43"/>
  <c r="K807" i="43"/>
  <c r="K798" i="43"/>
  <c r="K789" i="43"/>
  <c r="J807" i="43"/>
  <c r="J798" i="43"/>
  <c r="J789" i="43"/>
  <c r="I807" i="43"/>
  <c r="I798" i="43"/>
  <c r="I789" i="43"/>
  <c r="E807" i="43"/>
  <c r="E798" i="43"/>
  <c r="E789" i="43"/>
  <c r="K806" i="43"/>
  <c r="K797" i="43"/>
  <c r="K788" i="43"/>
  <c r="J806" i="43"/>
  <c r="J797" i="43"/>
  <c r="J788" i="43"/>
  <c r="I806" i="43"/>
  <c r="I797" i="43"/>
  <c r="I788" i="43"/>
  <c r="E806" i="43"/>
  <c r="E797" i="43"/>
  <c r="E788" i="43"/>
  <c r="K776" i="43"/>
  <c r="K767" i="43"/>
  <c r="K758" i="43"/>
  <c r="J776" i="43"/>
  <c r="J767" i="43"/>
  <c r="J758" i="43"/>
  <c r="I776" i="43"/>
  <c r="I767" i="43"/>
  <c r="I758" i="43"/>
  <c r="E776" i="43"/>
  <c r="E767" i="43"/>
  <c r="E758" i="43"/>
  <c r="K775" i="43"/>
  <c r="K766" i="43"/>
  <c r="K757" i="43"/>
  <c r="J775" i="43"/>
  <c r="J766" i="43"/>
  <c r="J757" i="43"/>
  <c r="I775" i="43"/>
  <c r="I766" i="43"/>
  <c r="I757" i="43"/>
  <c r="E775" i="43"/>
  <c r="E766" i="43"/>
  <c r="E757" i="43"/>
  <c r="K774" i="43"/>
  <c r="K765" i="43"/>
  <c r="K756" i="43"/>
  <c r="J774" i="43"/>
  <c r="J765" i="43"/>
  <c r="J756" i="43"/>
  <c r="I774" i="43"/>
  <c r="I765" i="43"/>
  <c r="I756" i="43"/>
  <c r="E774" i="43"/>
  <c r="E765" i="43"/>
  <c r="E756" i="43"/>
  <c r="K772" i="43"/>
  <c r="K763" i="43"/>
  <c r="K754" i="43"/>
  <c r="J772" i="43"/>
  <c r="J763" i="43"/>
  <c r="J754" i="43"/>
  <c r="I772" i="43"/>
  <c r="I763" i="43"/>
  <c r="I754" i="43"/>
  <c r="E772" i="43"/>
  <c r="E763" i="43"/>
  <c r="E754" i="43"/>
  <c r="K771" i="43"/>
  <c r="K762" i="43"/>
  <c r="K753" i="43"/>
  <c r="J771" i="43"/>
  <c r="J762" i="43"/>
  <c r="J753" i="43"/>
  <c r="I771" i="43"/>
  <c r="I762" i="43"/>
  <c r="I753" i="43"/>
  <c r="E771" i="43"/>
  <c r="E762" i="43"/>
  <c r="E753" i="43"/>
  <c r="K770" i="43"/>
  <c r="K761" i="43"/>
  <c r="K752" i="43"/>
  <c r="J770" i="43"/>
  <c r="J761" i="43"/>
  <c r="J752" i="43"/>
  <c r="I770" i="43"/>
  <c r="I761" i="43"/>
  <c r="I752" i="43"/>
  <c r="E770" i="43"/>
  <c r="E761" i="43"/>
  <c r="E752" i="43"/>
  <c r="K741" i="43"/>
  <c r="K732" i="43"/>
  <c r="K723" i="43"/>
  <c r="J741" i="43"/>
  <c r="J732" i="43"/>
  <c r="J723" i="43"/>
  <c r="I741" i="43"/>
  <c r="I732" i="43"/>
  <c r="I723" i="43"/>
  <c r="E741" i="43"/>
  <c r="E732" i="43"/>
  <c r="E723" i="43"/>
  <c r="K749" i="43"/>
  <c r="J749" i="43"/>
  <c r="I749" i="43"/>
  <c r="E749" i="43"/>
  <c r="K748" i="43"/>
  <c r="J748" i="43"/>
  <c r="I748" i="43"/>
  <c r="E748" i="43"/>
  <c r="K747" i="43"/>
  <c r="J747" i="43"/>
  <c r="I747" i="43"/>
  <c r="E747" i="43"/>
  <c r="K737" i="43"/>
  <c r="K728" i="43"/>
  <c r="K719" i="43"/>
  <c r="J737" i="43"/>
  <c r="J728" i="43"/>
  <c r="J719" i="43"/>
  <c r="I737" i="43"/>
  <c r="I728" i="43"/>
  <c r="I719" i="43"/>
  <c r="E737" i="43"/>
  <c r="E728" i="43"/>
  <c r="E719" i="43"/>
  <c r="K745" i="43"/>
  <c r="J745" i="43"/>
  <c r="I745" i="43"/>
  <c r="E745" i="43"/>
  <c r="K744" i="43"/>
  <c r="J744" i="43"/>
  <c r="I744" i="43"/>
  <c r="E744" i="43"/>
  <c r="K743" i="43"/>
  <c r="J743" i="43"/>
  <c r="I743" i="43"/>
  <c r="E743" i="43"/>
  <c r="K705" i="43"/>
  <c r="K696" i="43"/>
  <c r="K687" i="43"/>
  <c r="J705" i="43"/>
  <c r="J696" i="43"/>
  <c r="J687" i="43"/>
  <c r="I705" i="43"/>
  <c r="I696" i="43"/>
  <c r="I687" i="43"/>
  <c r="E705" i="43"/>
  <c r="E696" i="43"/>
  <c r="E687" i="43"/>
  <c r="K713" i="43"/>
  <c r="J713" i="43"/>
  <c r="I713" i="43"/>
  <c r="E713" i="43"/>
  <c r="K712" i="43"/>
  <c r="J712" i="43"/>
  <c r="I712" i="43"/>
  <c r="E712" i="43"/>
  <c r="K711" i="43"/>
  <c r="J711" i="43"/>
  <c r="I711" i="43"/>
  <c r="E711" i="43"/>
  <c r="K701" i="43"/>
  <c r="K692" i="43"/>
  <c r="K683" i="43"/>
  <c r="J701" i="43"/>
  <c r="J692" i="43"/>
  <c r="J683" i="43"/>
  <c r="I701" i="43"/>
  <c r="I692" i="43"/>
  <c r="I683" i="43"/>
  <c r="E701" i="43"/>
  <c r="E692" i="43"/>
  <c r="E683" i="43"/>
  <c r="K709" i="43"/>
  <c r="J709" i="43"/>
  <c r="I709" i="43"/>
  <c r="E709" i="43"/>
  <c r="K708" i="43"/>
  <c r="J708" i="43"/>
  <c r="I708" i="43"/>
  <c r="E708" i="43"/>
  <c r="K707" i="43"/>
  <c r="J707" i="43"/>
  <c r="I707" i="43"/>
  <c r="E707" i="43"/>
  <c r="K669" i="43"/>
  <c r="K660" i="43"/>
  <c r="K651" i="43"/>
  <c r="J669" i="43"/>
  <c r="J660" i="43"/>
  <c r="J651" i="43"/>
  <c r="I669" i="43"/>
  <c r="I660" i="43"/>
  <c r="I651" i="43"/>
  <c r="E669" i="43"/>
  <c r="E660" i="43"/>
  <c r="E651" i="43"/>
  <c r="K677" i="43"/>
  <c r="J677" i="43"/>
  <c r="I677" i="43"/>
  <c r="E677" i="43"/>
  <c r="K676" i="43"/>
  <c r="J676" i="43"/>
  <c r="I676" i="43"/>
  <c r="E676" i="43"/>
  <c r="K675" i="43"/>
  <c r="J675" i="43"/>
  <c r="I675" i="43"/>
  <c r="E675" i="43"/>
  <c r="K665" i="43"/>
  <c r="K656" i="43"/>
  <c r="K647" i="43"/>
  <c r="J665" i="43"/>
  <c r="J656" i="43"/>
  <c r="J647" i="43"/>
  <c r="I665" i="43"/>
  <c r="I656" i="43"/>
  <c r="I647" i="43"/>
  <c r="E665" i="43"/>
  <c r="E656" i="43"/>
  <c r="E647" i="43"/>
  <c r="K673" i="43"/>
  <c r="J673" i="43"/>
  <c r="I673" i="43"/>
  <c r="E673" i="43"/>
  <c r="K672" i="43"/>
  <c r="J672" i="43"/>
  <c r="I672" i="43"/>
  <c r="E672" i="43"/>
  <c r="K671" i="43"/>
  <c r="J671" i="43"/>
  <c r="I671" i="43"/>
  <c r="E671" i="43"/>
  <c r="F120" i="38"/>
  <c r="K218" i="43" s="1"/>
  <c r="E120" i="38"/>
  <c r="J218" i="43" s="1"/>
  <c r="D120" i="38"/>
  <c r="I218" i="43" s="1"/>
  <c r="H218" i="43"/>
  <c r="G218" i="43"/>
  <c r="F218" i="43"/>
  <c r="C120" i="38"/>
  <c r="E218" i="43" s="1"/>
  <c r="F119" i="38"/>
  <c r="K217" i="43" s="1"/>
  <c r="E119" i="38"/>
  <c r="J217" i="43" s="1"/>
  <c r="D119" i="38"/>
  <c r="I217" i="43" s="1"/>
  <c r="H217" i="43"/>
  <c r="G217" i="43"/>
  <c r="F217" i="43"/>
  <c r="C119" i="38"/>
  <c r="E217" i="43" s="1"/>
  <c r="F118" i="38"/>
  <c r="K216" i="43" s="1"/>
  <c r="E118" i="38"/>
  <c r="J216" i="43" s="1"/>
  <c r="D118" i="38"/>
  <c r="I216" i="43" s="1"/>
  <c r="H216" i="43"/>
  <c r="G216" i="43"/>
  <c r="F216" i="43"/>
  <c r="C118" i="38"/>
  <c r="E216" i="43" s="1"/>
  <c r="K212" i="43"/>
  <c r="J212" i="43"/>
  <c r="I212" i="43"/>
  <c r="H212" i="43"/>
  <c r="G212" i="43"/>
  <c r="F212" i="43"/>
  <c r="C110" i="38"/>
  <c r="E212" i="43" s="1"/>
  <c r="F109" i="38"/>
  <c r="K211" i="43" s="1"/>
  <c r="E109" i="38"/>
  <c r="J211" i="43" s="1"/>
  <c r="D109" i="38"/>
  <c r="I211" i="43" s="1"/>
  <c r="H211" i="43"/>
  <c r="G211" i="43"/>
  <c r="F211" i="43"/>
  <c r="E211" i="43"/>
  <c r="F108" i="38"/>
  <c r="K210" i="43" s="1"/>
  <c r="E108" i="38"/>
  <c r="J210" i="43" s="1"/>
  <c r="D108" i="38"/>
  <c r="I210" i="43" s="1"/>
  <c r="H210" i="43"/>
  <c r="G210" i="43"/>
  <c r="F210" i="43"/>
  <c r="C108" i="38"/>
  <c r="E210" i="43" s="1"/>
  <c r="F107" i="38"/>
  <c r="K209" i="43" s="1"/>
  <c r="E107" i="38"/>
  <c r="J209" i="43" s="1"/>
  <c r="D107" i="38"/>
  <c r="I209" i="43" s="1"/>
  <c r="H209" i="43"/>
  <c r="G209" i="43"/>
  <c r="F209" i="43"/>
  <c r="C107" i="38"/>
  <c r="E209" i="43" s="1"/>
  <c r="F106" i="38"/>
  <c r="K208" i="43" s="1"/>
  <c r="E106" i="38"/>
  <c r="J208" i="43" s="1"/>
  <c r="D106" i="38"/>
  <c r="I208" i="43" s="1"/>
  <c r="H208" i="43"/>
  <c r="G208" i="43"/>
  <c r="F208" i="43"/>
  <c r="C106" i="38"/>
  <c r="E208" i="43" s="1"/>
  <c r="F102" i="38"/>
  <c r="K206" i="43" s="1"/>
  <c r="E102" i="38"/>
  <c r="J206" i="43" s="1"/>
  <c r="D102" i="38"/>
  <c r="I206" i="43" s="1"/>
  <c r="H206" i="43"/>
  <c r="G206" i="43"/>
  <c r="F206" i="43"/>
  <c r="C102" i="38"/>
  <c r="E206" i="43" s="1"/>
  <c r="F101" i="38"/>
  <c r="K205" i="43" s="1"/>
  <c r="E101" i="38"/>
  <c r="J205" i="43" s="1"/>
  <c r="D101" i="38"/>
  <c r="I205" i="43" s="1"/>
  <c r="H205" i="43"/>
  <c r="G205" i="43"/>
  <c r="F205" i="43"/>
  <c r="C101" i="38"/>
  <c r="E205" i="43" s="1"/>
  <c r="F89" i="38"/>
  <c r="K202" i="43" s="1"/>
  <c r="E89" i="38"/>
  <c r="J202" i="43" s="1"/>
  <c r="D89" i="38"/>
  <c r="I202" i="43" s="1"/>
  <c r="H202" i="43"/>
  <c r="G202" i="43"/>
  <c r="F202" i="43"/>
  <c r="C89" i="38"/>
  <c r="E202" i="43" s="1"/>
  <c r="F84" i="38"/>
  <c r="K198" i="43" s="1"/>
  <c r="E84" i="38"/>
  <c r="J198" i="43" s="1"/>
  <c r="D84" i="38"/>
  <c r="G198" i="43"/>
  <c r="F198" i="43"/>
  <c r="C84" i="38"/>
  <c r="E198" i="43" s="1"/>
  <c r="F77" i="38"/>
  <c r="K194" i="43" s="1"/>
  <c r="E77" i="38"/>
  <c r="J194" i="43" s="1"/>
  <c r="D77" i="38"/>
  <c r="G194" i="43"/>
  <c r="F194" i="43"/>
  <c r="C77" i="38"/>
  <c r="E194" i="43" s="1"/>
  <c r="F61" i="38"/>
  <c r="E61" i="38"/>
  <c r="D61" i="38"/>
  <c r="I189" i="43" s="1"/>
  <c r="H189" i="43"/>
  <c r="G189" i="43"/>
  <c r="C61" i="38"/>
  <c r="E189" i="43" s="1"/>
  <c r="F56" i="38"/>
  <c r="E56" i="38"/>
  <c r="D56" i="38"/>
  <c r="C56" i="38"/>
  <c r="F43" i="38"/>
  <c r="K177" i="43" s="1"/>
  <c r="E43" i="38"/>
  <c r="J177" i="43" s="1"/>
  <c r="D43" i="38"/>
  <c r="G177" i="43"/>
  <c r="F177" i="43"/>
  <c r="C43" i="38"/>
  <c r="E177" i="43" s="1"/>
  <c r="A41" i="38"/>
  <c r="A42" i="38" s="1"/>
  <c r="A43" i="38" s="1"/>
  <c r="A47" i="38" s="1"/>
  <c r="A48" i="38" s="1"/>
  <c r="A49" i="38" s="1"/>
  <c r="A56" i="38" s="1"/>
  <c r="A57" i="38" s="1"/>
  <c r="A58" i="38" s="1"/>
  <c r="A59" i="38" s="1"/>
  <c r="A60" i="38" s="1"/>
  <c r="A62" i="38" s="1"/>
  <c r="A64" i="38" s="1"/>
  <c r="A75" i="38" s="1"/>
  <c r="A76" i="38" s="1"/>
  <c r="A77" i="38" s="1"/>
  <c r="A81" i="38" s="1"/>
  <c r="A82" i="38" s="1"/>
  <c r="A83" i="38" s="1"/>
  <c r="A84" i="38" s="1"/>
  <c r="A86" i="38" s="1"/>
  <c r="A87" i="38" s="1"/>
  <c r="A88" i="38" s="1"/>
  <c r="A89" i="38" s="1"/>
  <c r="A90" i="38" s="1"/>
  <c r="A92" i="38" s="1"/>
  <c r="A101" i="38" s="1"/>
  <c r="A102" i="38" s="1"/>
  <c r="A103" i="38" s="1"/>
  <c r="A106" i="38" s="1"/>
  <c r="A107" i="38" s="1"/>
  <c r="A108" i="38" s="1"/>
  <c r="A116" i="38" s="1"/>
  <c r="A118" i="38" s="1"/>
  <c r="A119" i="38" s="1"/>
  <c r="A120" i="38" s="1"/>
  <c r="A121" i="38" s="1"/>
  <c r="A122" i="38" s="1"/>
  <c r="A124" i="38" s="1"/>
  <c r="F27" i="38"/>
  <c r="K172" i="43" s="1"/>
  <c r="E27" i="38"/>
  <c r="J172" i="43" s="1"/>
  <c r="D27" i="38"/>
  <c r="I172" i="43" s="1"/>
  <c r="H172" i="43"/>
  <c r="G172" i="43"/>
  <c r="F172" i="43"/>
  <c r="C27" i="38"/>
  <c r="E172" i="43" s="1"/>
  <c r="F22" i="38"/>
  <c r="E22" i="38"/>
  <c r="D22" i="38"/>
  <c r="C22" i="38"/>
  <c r="F9" i="38"/>
  <c r="K156" i="43" s="1"/>
  <c r="E9" i="38"/>
  <c r="J156" i="43" s="1"/>
  <c r="D9" i="38"/>
  <c r="H156" i="43"/>
  <c r="F156" i="43"/>
  <c r="C9" i="38"/>
  <c r="E156" i="43" s="1"/>
  <c r="K33" i="43"/>
  <c r="J33" i="43"/>
  <c r="I33" i="43"/>
  <c r="H33" i="43"/>
  <c r="G33" i="43"/>
  <c r="F33" i="43"/>
  <c r="E33" i="43"/>
  <c r="F15" i="22"/>
  <c r="K27" i="43" s="1"/>
  <c r="E15" i="22"/>
  <c r="J27" i="43" s="1"/>
  <c r="D15" i="22"/>
  <c r="I27" i="43" s="1"/>
  <c r="H27" i="43"/>
  <c r="G27" i="43"/>
  <c r="F27" i="43"/>
  <c r="C15" i="22"/>
  <c r="E27" i="43" s="1"/>
  <c r="A8" i="22"/>
  <c r="A9" i="22" s="1"/>
  <c r="A10" i="22" s="1"/>
  <c r="A11" i="22" s="1"/>
  <c r="A14" i="22" s="1"/>
  <c r="A15" i="22" s="1"/>
  <c r="A18" i="22" s="1"/>
  <c r="A19" i="22" s="1"/>
  <c r="A20" i="22" s="1"/>
  <c r="F25" i="35"/>
  <c r="K844" i="43" s="1"/>
  <c r="E25" i="35"/>
  <c r="J844" i="43" s="1"/>
  <c r="D25" i="35"/>
  <c r="I844" i="43" s="1"/>
  <c r="H844" i="43"/>
  <c r="G844" i="43"/>
  <c r="F844" i="43"/>
  <c r="C25" i="35"/>
  <c r="E844" i="43" s="1"/>
  <c r="F9" i="35"/>
  <c r="K835" i="43" s="1"/>
  <c r="E9" i="35"/>
  <c r="J835" i="43" s="1"/>
  <c r="D9" i="35"/>
  <c r="I835" i="43" s="1"/>
  <c r="H835" i="43"/>
  <c r="G835" i="43"/>
  <c r="F835" i="43"/>
  <c r="C9" i="35"/>
  <c r="E835" i="43" s="1"/>
  <c r="F7" i="35"/>
  <c r="K833" i="43" s="1"/>
  <c r="E7" i="35"/>
  <c r="J833" i="43" s="1"/>
  <c r="D7" i="35"/>
  <c r="I833" i="43" s="1"/>
  <c r="H833" i="43"/>
  <c r="G833" i="43"/>
  <c r="F833" i="43"/>
  <c r="C7" i="35"/>
  <c r="E833" i="43" s="1"/>
  <c r="A7" i="35"/>
  <c r="A8" i="35" s="1"/>
  <c r="A9" i="35" s="1"/>
  <c r="A10" i="35" s="1"/>
  <c r="A11" i="35" s="1"/>
  <c r="A12" i="35" s="1"/>
  <c r="A13" i="35" s="1"/>
  <c r="A15" i="35" s="1"/>
  <c r="A16" i="35" s="1"/>
  <c r="A17" i="35" s="1"/>
  <c r="A25" i="35" s="1"/>
  <c r="F6" i="35"/>
  <c r="K832" i="43" s="1"/>
  <c r="E6" i="35"/>
  <c r="J832" i="43" s="1"/>
  <c r="D6" i="35"/>
  <c r="I832" i="43" s="1"/>
  <c r="H832" i="43"/>
  <c r="G832" i="43"/>
  <c r="F832" i="43"/>
  <c r="C6" i="35"/>
  <c r="E832" i="43" s="1"/>
  <c r="I831" i="43"/>
  <c r="G824" i="43"/>
  <c r="F101" i="4"/>
  <c r="K138" i="43" s="1"/>
  <c r="E101" i="4"/>
  <c r="J138" i="43" s="1"/>
  <c r="D101" i="4"/>
  <c r="I138" i="43" s="1"/>
  <c r="H138" i="43"/>
  <c r="G138" i="43"/>
  <c r="F138" i="43"/>
  <c r="C101" i="4"/>
  <c r="E138" i="43" s="1"/>
  <c r="F100" i="4"/>
  <c r="K137" i="43" s="1"/>
  <c r="E100" i="4"/>
  <c r="J137" i="43" s="1"/>
  <c r="D100" i="4"/>
  <c r="I137" i="43" s="1"/>
  <c r="H137" i="43"/>
  <c r="G137" i="43"/>
  <c r="F137" i="43"/>
  <c r="C100" i="4"/>
  <c r="E137" i="43" s="1"/>
  <c r="F99" i="4"/>
  <c r="K136" i="43" s="1"/>
  <c r="E99" i="4"/>
  <c r="J136" i="43" s="1"/>
  <c r="D99" i="4"/>
  <c r="I136" i="43" s="1"/>
  <c r="H136" i="43"/>
  <c r="G136" i="43"/>
  <c r="F136" i="43"/>
  <c r="C99" i="4"/>
  <c r="E136" i="43" s="1"/>
  <c r="B98" i="4"/>
  <c r="C135" i="43" s="1"/>
  <c r="B97" i="4"/>
  <c r="C134" i="43" s="1"/>
  <c r="B96" i="4"/>
  <c r="C133" i="43" s="1"/>
  <c r="F87" i="4"/>
  <c r="K131" i="43" s="1"/>
  <c r="E87" i="4"/>
  <c r="J131" i="43" s="1"/>
  <c r="D87" i="4"/>
  <c r="I131" i="43" s="1"/>
  <c r="H131" i="43"/>
  <c r="G131" i="43"/>
  <c r="F131" i="43"/>
  <c r="E131" i="43"/>
  <c r="F72" i="4"/>
  <c r="E72" i="4"/>
  <c r="D72" i="4"/>
  <c r="H125" i="43"/>
  <c r="G125" i="43"/>
  <c r="F125" i="43"/>
  <c r="E125" i="43"/>
  <c r="F59" i="4"/>
  <c r="E59" i="4"/>
  <c r="D59" i="4"/>
  <c r="H120" i="43"/>
  <c r="G120" i="43"/>
  <c r="F120" i="43"/>
  <c r="C59" i="4"/>
  <c r="A30" i="4"/>
  <c r="A31" i="4" s="1"/>
  <c r="A42" i="4" s="1"/>
  <c r="A54" i="4" s="1"/>
  <c r="A55" i="4" s="1"/>
  <c r="A56" i="4" s="1"/>
  <c r="A57" i="4" s="1"/>
  <c r="A58" i="4" s="1"/>
  <c r="A59" i="4" s="1"/>
  <c r="A60" i="4" s="1"/>
  <c r="A69" i="4" s="1"/>
  <c r="A72" i="4" s="1"/>
  <c r="A85" i="4" s="1"/>
  <c r="A86" i="4" s="1"/>
  <c r="A87" i="4" s="1"/>
  <c r="A88" i="4" s="1"/>
  <c r="A96" i="4" s="1"/>
  <c r="A97" i="4" s="1"/>
  <c r="A98" i="4" s="1"/>
  <c r="A99" i="4" s="1"/>
  <c r="A100" i="4" s="1"/>
  <c r="A101" i="4" s="1"/>
  <c r="A103" i="4" s="1"/>
  <c r="A106" i="4" s="1"/>
  <c r="A111" i="4" s="1"/>
  <c r="A112" i="4" s="1"/>
  <c r="A113" i="4" s="1"/>
  <c r="A115" i="4" s="1"/>
  <c r="A116" i="4" s="1"/>
  <c r="A117" i="4" s="1"/>
  <c r="A119" i="4" s="1"/>
  <c r="F18" i="4"/>
  <c r="E18" i="4"/>
  <c r="D18" i="4"/>
  <c r="C18" i="4"/>
  <c r="I63" i="43"/>
  <c r="H63" i="43"/>
  <c r="G63" i="43"/>
  <c r="F63" i="43"/>
  <c r="E63" i="43"/>
  <c r="K58" i="43"/>
  <c r="J58" i="43"/>
  <c r="I58" i="43"/>
  <c r="H58" i="43"/>
  <c r="G58" i="43"/>
  <c r="F58" i="43"/>
  <c r="E58" i="43"/>
  <c r="A9" i="3"/>
  <c r="A10" i="3" s="1"/>
  <c r="A11" i="3" s="1"/>
  <c r="A14" i="3" s="1"/>
  <c r="A15" i="3" s="1"/>
  <c r="A16" i="3" s="1"/>
  <c r="A19" i="3" s="1"/>
  <c r="A20" i="3" s="1"/>
  <c r="A24" i="3" s="1"/>
  <c r="A25" i="3" s="1"/>
  <c r="A8" i="3"/>
  <c r="A16" i="2"/>
  <c r="F8" i="2"/>
  <c r="K4" i="43" s="1"/>
  <c r="E8" i="2"/>
  <c r="J4" i="43" s="1"/>
  <c r="D8" i="2"/>
  <c r="I4" i="43" s="1"/>
  <c r="H4" i="43"/>
  <c r="G4" i="43"/>
  <c r="F4" i="43"/>
  <c r="C8" i="2"/>
  <c r="C17" i="2" s="1"/>
  <c r="A134" i="38" l="1"/>
  <c r="A135" i="38" s="1"/>
  <c r="A136" i="38" s="1"/>
  <c r="A144" i="38" s="1"/>
  <c r="A145" i="38" s="1"/>
  <c r="A146" i="38" s="1"/>
  <c r="A147" i="38" s="1"/>
  <c r="A133" i="38"/>
  <c r="A27" i="22"/>
  <c r="A28" i="22" s="1"/>
  <c r="A29" i="22" s="1"/>
  <c r="A30" i="22" s="1"/>
  <c r="A31" i="22" s="1"/>
  <c r="A35" i="22" s="1"/>
  <c r="A36" i="22" s="1"/>
  <c r="A37" i="22" s="1"/>
  <c r="A40" i="22" s="1"/>
  <c r="A41" i="22" s="1"/>
  <c r="A42" i="22" s="1"/>
  <c r="A45" i="22" s="1"/>
  <c r="A22" i="22"/>
  <c r="A23" i="22" s="1"/>
  <c r="A24" i="22" s="1"/>
  <c r="F97" i="4"/>
  <c r="K134" i="43" s="1"/>
  <c r="E120" i="43"/>
  <c r="J125" i="43"/>
  <c r="K85" i="43"/>
  <c r="E85" i="43"/>
  <c r="I125" i="43"/>
  <c r="I120" i="43"/>
  <c r="J85" i="43"/>
  <c r="J120" i="43"/>
  <c r="K125" i="43"/>
  <c r="I85" i="43"/>
  <c r="A32" i="3"/>
  <c r="A35" i="3" s="1"/>
  <c r="A36" i="3" s="1"/>
  <c r="A38" i="3" s="1"/>
  <c r="A46" i="3" s="1"/>
  <c r="A47" i="3" s="1"/>
  <c r="A48" i="3" s="1"/>
  <c r="A49" i="3" s="1"/>
  <c r="A50" i="3" s="1"/>
  <c r="A26" i="3"/>
  <c r="A27" i="3" s="1"/>
  <c r="A29" i="3" s="1"/>
  <c r="A30" i="3" s="1"/>
  <c r="K310" i="43"/>
  <c r="E311" i="43"/>
  <c r="E310" i="43"/>
  <c r="F311" i="43"/>
  <c r="F310" i="43"/>
  <c r="G311" i="43"/>
  <c r="G310" i="43"/>
  <c r="H311" i="43"/>
  <c r="I310" i="43"/>
  <c r="J311" i="43"/>
  <c r="H310" i="43"/>
  <c r="I311" i="43"/>
  <c r="J310" i="43"/>
  <c r="K311" i="43"/>
  <c r="E136" i="38"/>
  <c r="H215" i="43"/>
  <c r="K185" i="43"/>
  <c r="J185" i="43"/>
  <c r="E185" i="43"/>
  <c r="G185" i="43"/>
  <c r="F69" i="43"/>
  <c r="D38" i="3"/>
  <c r="I69" i="43" s="1"/>
  <c r="G69" i="43"/>
  <c r="H69" i="43"/>
  <c r="J742" i="43"/>
  <c r="K777" i="43"/>
  <c r="E816" i="43"/>
  <c r="E785" i="43"/>
  <c r="J816" i="43"/>
  <c r="K781" i="43"/>
  <c r="I742" i="43"/>
  <c r="I781" i="43"/>
  <c r="E750" i="43"/>
  <c r="K742" i="43"/>
  <c r="E652" i="43"/>
  <c r="I773" i="43"/>
  <c r="I820" i="43"/>
  <c r="I746" i="43"/>
  <c r="K746" i="43"/>
  <c r="J750" i="43"/>
  <c r="E773" i="43"/>
  <c r="I652" i="43"/>
  <c r="J773" i="43"/>
  <c r="K785" i="43"/>
  <c r="I816" i="43"/>
  <c r="K773" i="43"/>
  <c r="I785" i="43"/>
  <c r="E777" i="43"/>
  <c r="J652" i="43"/>
  <c r="K652" i="43"/>
  <c r="E746" i="43"/>
  <c r="J746" i="43"/>
  <c r="I750" i="43"/>
  <c r="K750" i="43"/>
  <c r="E781" i="43"/>
  <c r="I777" i="43"/>
  <c r="E742" i="43"/>
  <c r="J777" i="43"/>
  <c r="E820" i="43"/>
  <c r="J820" i="43"/>
  <c r="E168" i="43"/>
  <c r="C136" i="38"/>
  <c r="C28" i="38"/>
  <c r="E173" i="43" s="1"/>
  <c r="F168" i="43"/>
  <c r="F136" i="38"/>
  <c r="I168" i="43"/>
  <c r="D136" i="38"/>
  <c r="E4" i="43"/>
  <c r="I511" i="43"/>
  <c r="J785" i="43"/>
  <c r="I800" i="43"/>
  <c r="J804" i="43"/>
  <c r="I697" i="43"/>
  <c r="K697" i="43"/>
  <c r="E779" i="43"/>
  <c r="J779" i="43"/>
  <c r="E755" i="43"/>
  <c r="J755" i="43"/>
  <c r="I783" i="43"/>
  <c r="K783" i="43"/>
  <c r="I759" i="43"/>
  <c r="K759" i="43"/>
  <c r="K800" i="43"/>
  <c r="I710" i="43"/>
  <c r="K710" i="43"/>
  <c r="I714" i="43"/>
  <c r="K714" i="43"/>
  <c r="I706" i="43"/>
  <c r="K706" i="43"/>
  <c r="I733" i="43"/>
  <c r="K733" i="43"/>
  <c r="E780" i="43"/>
  <c r="J780" i="43"/>
  <c r="E764" i="43"/>
  <c r="J764" i="43"/>
  <c r="I784" i="43"/>
  <c r="K784" i="43"/>
  <c r="I768" i="43"/>
  <c r="K768" i="43"/>
  <c r="I760" i="43"/>
  <c r="K760" i="43"/>
  <c r="E815" i="43"/>
  <c r="J815" i="43"/>
  <c r="E791" i="43"/>
  <c r="J791" i="43"/>
  <c r="I819" i="43"/>
  <c r="K819" i="43"/>
  <c r="I795" i="43"/>
  <c r="K795" i="43"/>
  <c r="J781" i="43"/>
  <c r="K804" i="43"/>
  <c r="E817" i="43"/>
  <c r="J817" i="43"/>
  <c r="E809" i="43"/>
  <c r="J809" i="43"/>
  <c r="I821" i="43"/>
  <c r="K821" i="43"/>
  <c r="I813" i="43"/>
  <c r="K813" i="43"/>
  <c r="E800" i="43"/>
  <c r="K796" i="43"/>
  <c r="E697" i="43"/>
  <c r="J697" i="43"/>
  <c r="I779" i="43"/>
  <c r="K779" i="43"/>
  <c r="I755" i="43"/>
  <c r="K755" i="43"/>
  <c r="E783" i="43"/>
  <c r="J783" i="43"/>
  <c r="E759" i="43"/>
  <c r="J759" i="43"/>
  <c r="J800" i="43"/>
  <c r="K820" i="43"/>
  <c r="I804" i="43"/>
  <c r="I796" i="43"/>
  <c r="E710" i="43"/>
  <c r="J710" i="43"/>
  <c r="E714" i="43"/>
  <c r="J714" i="43"/>
  <c r="E706" i="43"/>
  <c r="J706" i="43"/>
  <c r="E733" i="43"/>
  <c r="J733" i="43"/>
  <c r="I780" i="43"/>
  <c r="K780" i="43"/>
  <c r="I764" i="43"/>
  <c r="K764" i="43"/>
  <c r="E784" i="43"/>
  <c r="J784" i="43"/>
  <c r="E768" i="43"/>
  <c r="J768" i="43"/>
  <c r="J760" i="43"/>
  <c r="I815" i="43"/>
  <c r="K815" i="43"/>
  <c r="I791" i="43"/>
  <c r="K791" i="43"/>
  <c r="E819" i="43"/>
  <c r="J819" i="43"/>
  <c r="E795" i="43"/>
  <c r="J795" i="43"/>
  <c r="K816" i="43"/>
  <c r="E804" i="43"/>
  <c r="I817" i="43"/>
  <c r="K817" i="43"/>
  <c r="I809" i="43"/>
  <c r="K809" i="43"/>
  <c r="E821" i="43"/>
  <c r="J821" i="43"/>
  <c r="E813" i="43"/>
  <c r="J813" i="43"/>
  <c r="D28" i="38"/>
  <c r="I173" i="43" s="1"/>
  <c r="G235" i="43"/>
  <c r="H228" i="43"/>
  <c r="F249" i="43"/>
  <c r="G242" i="43"/>
  <c r="H242" i="43"/>
  <c r="G249" i="43"/>
  <c r="G228" i="43"/>
  <c r="F235" i="43"/>
  <c r="G225" i="43"/>
  <c r="F232" i="43"/>
  <c r="F246" i="43"/>
  <c r="G239" i="43"/>
  <c r="G232" i="43"/>
  <c r="H225" i="43"/>
  <c r="H239" i="43"/>
  <c r="G246" i="43"/>
  <c r="G224" i="43"/>
  <c r="F231" i="43"/>
  <c r="F228" i="43"/>
  <c r="E235" i="43"/>
  <c r="G222" i="43"/>
  <c r="F229" i="43"/>
  <c r="G226" i="43"/>
  <c r="F233" i="43"/>
  <c r="F243" i="43"/>
  <c r="G236" i="43"/>
  <c r="F247" i="43"/>
  <c r="G240" i="43"/>
  <c r="F242" i="43"/>
  <c r="E249" i="43"/>
  <c r="G229" i="43"/>
  <c r="H222" i="43"/>
  <c r="G233" i="43"/>
  <c r="H226" i="43"/>
  <c r="H236" i="43"/>
  <c r="G243" i="43"/>
  <c r="H240" i="43"/>
  <c r="G247" i="43"/>
  <c r="G231" i="43"/>
  <c r="H224" i="43"/>
  <c r="G223" i="43"/>
  <c r="F230" i="43"/>
  <c r="G227" i="43"/>
  <c r="F234" i="43"/>
  <c r="F244" i="43"/>
  <c r="G237" i="43"/>
  <c r="F248" i="43"/>
  <c r="G241" i="43"/>
  <c r="G230" i="43"/>
  <c r="H223" i="43"/>
  <c r="G234" i="43"/>
  <c r="H227" i="43"/>
  <c r="H237" i="43"/>
  <c r="G244" i="43"/>
  <c r="H241" i="43"/>
  <c r="G248" i="43"/>
  <c r="F245" i="43"/>
  <c r="G238" i="43"/>
  <c r="H238" i="43"/>
  <c r="G245" i="43"/>
  <c r="H586" i="43"/>
  <c r="F317" i="43"/>
  <c r="K297" i="43"/>
  <c r="I273" i="43"/>
  <c r="E318" i="43"/>
  <c r="F318" i="43"/>
  <c r="E314" i="43"/>
  <c r="F297" i="43"/>
  <c r="E317" i="43"/>
  <c r="C103" i="38"/>
  <c r="E207" i="43" s="1"/>
  <c r="C121" i="38"/>
  <c r="E219" i="43" s="1"/>
  <c r="J824" i="43"/>
  <c r="G831" i="43"/>
  <c r="D24" i="4"/>
  <c r="E85" i="4"/>
  <c r="D96" i="4"/>
  <c r="I133" i="43" s="1"/>
  <c r="D104" i="4"/>
  <c r="I140" i="43" s="1"/>
  <c r="F143" i="43"/>
  <c r="D110" i="4"/>
  <c r="I146" i="43" s="1"/>
  <c r="C8" i="35"/>
  <c r="E834" i="43" s="1"/>
  <c r="E104" i="4"/>
  <c r="J140" i="43" s="1"/>
  <c r="D107" i="4"/>
  <c r="I143" i="43" s="1"/>
  <c r="E107" i="4"/>
  <c r="J143" i="43" s="1"/>
  <c r="F24" i="4"/>
  <c r="F135" i="43"/>
  <c r="D105" i="4"/>
  <c r="I141" i="43" s="1"/>
  <c r="F145" i="43"/>
  <c r="D85" i="4"/>
  <c r="D98" i="4"/>
  <c r="I135" i="43" s="1"/>
  <c r="G139" i="43"/>
  <c r="E105" i="4"/>
  <c r="J141" i="43" s="1"/>
  <c r="D109" i="4"/>
  <c r="I145" i="43" s="1"/>
  <c r="E98" i="4"/>
  <c r="J135" i="43" s="1"/>
  <c r="H139" i="43"/>
  <c r="F142" i="43"/>
  <c r="C110" i="4"/>
  <c r="E146" i="43" s="1"/>
  <c r="C96" i="4"/>
  <c r="E133" i="43" s="1"/>
  <c r="D103" i="4"/>
  <c r="I139" i="43" s="1"/>
  <c r="D106" i="4"/>
  <c r="I142" i="43" s="1"/>
  <c r="F146" i="43"/>
  <c r="F133" i="43"/>
  <c r="H140" i="43"/>
  <c r="E106" i="4"/>
  <c r="J142" i="43" s="1"/>
  <c r="G146" i="43"/>
  <c r="J526" i="43"/>
  <c r="K586" i="43"/>
  <c r="I509" i="43"/>
  <c r="I539" i="43"/>
  <c r="F588" i="43"/>
  <c r="K528" i="43"/>
  <c r="K540" i="43"/>
  <c r="K542" i="43"/>
  <c r="K588" i="43"/>
  <c r="K510" i="43"/>
  <c r="K512" i="43"/>
  <c r="K524" i="43"/>
  <c r="K526" i="43"/>
  <c r="F555" i="43"/>
  <c r="G573" i="43"/>
  <c r="G526" i="43"/>
  <c r="G528" i="43"/>
  <c r="G540" i="43"/>
  <c r="G542" i="43"/>
  <c r="G510" i="43"/>
  <c r="G512" i="43"/>
  <c r="G524" i="43"/>
  <c r="H539" i="43"/>
  <c r="I573" i="43"/>
  <c r="I586" i="43"/>
  <c r="H511" i="43"/>
  <c r="I541" i="43"/>
  <c r="I543" i="43"/>
  <c r="J554" i="43"/>
  <c r="I555" i="43"/>
  <c r="I556" i="43"/>
  <c r="I557" i="43"/>
  <c r="I558" i="43"/>
  <c r="K572" i="43"/>
  <c r="J584" i="43"/>
  <c r="I513" i="43"/>
  <c r="I525" i="43"/>
  <c r="I527" i="43"/>
  <c r="G219" i="43"/>
  <c r="G215" i="43"/>
  <c r="H219" i="43"/>
  <c r="E90" i="38"/>
  <c r="J203" i="43" s="1"/>
  <c r="F90" i="38"/>
  <c r="K203" i="43" s="1"/>
  <c r="F207" i="43"/>
  <c r="E103" i="38"/>
  <c r="J207" i="43" s="1"/>
  <c r="K555" i="43"/>
  <c r="K571" i="43"/>
  <c r="J572" i="43"/>
  <c r="J585" i="43"/>
  <c r="G555" i="43"/>
  <c r="J556" i="43"/>
  <c r="H569" i="43"/>
  <c r="G570" i="43"/>
  <c r="F584" i="43"/>
  <c r="G571" i="43"/>
  <c r="H588" i="43"/>
  <c r="F556" i="43"/>
  <c r="J557" i="43"/>
  <c r="H570" i="43"/>
  <c r="F585" i="43"/>
  <c r="K554" i="43"/>
  <c r="H571" i="43"/>
  <c r="G572" i="43"/>
  <c r="J573" i="43"/>
  <c r="F557" i="43"/>
  <c r="F573" i="43"/>
  <c r="I584" i="43"/>
  <c r="G586" i="43"/>
  <c r="J588" i="43"/>
  <c r="G554" i="43"/>
  <c r="J555" i="43"/>
  <c r="K573" i="43"/>
  <c r="H91" i="43"/>
  <c r="G536" i="43"/>
  <c r="H541" i="43"/>
  <c r="G91" i="43"/>
  <c r="G508" i="43"/>
  <c r="H513" i="43"/>
  <c r="G568" i="43"/>
  <c r="H573" i="43"/>
  <c r="F583" i="43"/>
  <c r="G588" i="43"/>
  <c r="H198" i="43"/>
  <c r="H203" i="43"/>
  <c r="J63" i="43"/>
  <c r="E38" i="3"/>
  <c r="J69" i="43" s="1"/>
  <c r="F85" i="43"/>
  <c r="F834" i="43"/>
  <c r="H194" i="43"/>
  <c r="I523" i="43"/>
  <c r="J528" i="43"/>
  <c r="K120" i="43"/>
  <c r="F109" i="4"/>
  <c r="K145" i="43" s="1"/>
  <c r="F96" i="4"/>
  <c r="F110" i="4"/>
  <c r="K146" i="43" s="1"/>
  <c r="F103" i="4"/>
  <c r="F104" i="4"/>
  <c r="F106" i="4"/>
  <c r="K142" i="43" s="1"/>
  <c r="F105" i="4"/>
  <c r="F107" i="4"/>
  <c r="K143" i="43" s="1"/>
  <c r="K63" i="43"/>
  <c r="F38" i="3"/>
  <c r="K69" i="43" s="1"/>
  <c r="G85" i="43"/>
  <c r="G834" i="43"/>
  <c r="E265" i="43"/>
  <c r="F266" i="43"/>
  <c r="F314" i="43"/>
  <c r="F267" i="43"/>
  <c r="F315" i="43"/>
  <c r="I505" i="43"/>
  <c r="J510" i="43"/>
  <c r="H85" i="43"/>
  <c r="H834" i="43"/>
  <c r="F108" i="4"/>
  <c r="K144" i="43" s="1"/>
  <c r="I156" i="43"/>
  <c r="J168" i="43"/>
  <c r="E28" i="38"/>
  <c r="J173" i="43" s="1"/>
  <c r="E549" i="43"/>
  <c r="I554" i="43"/>
  <c r="F554" i="43"/>
  <c r="E521" i="43"/>
  <c r="I526" i="43"/>
  <c r="F526" i="43"/>
  <c r="F98" i="4"/>
  <c r="C109" i="4"/>
  <c r="E145" i="43" s="1"/>
  <c r="K168" i="43"/>
  <c r="F28" i="38"/>
  <c r="J189" i="43"/>
  <c r="E121" i="38"/>
  <c r="J219" i="43" s="1"/>
  <c r="I194" i="43"/>
  <c r="I198" i="43"/>
  <c r="D90" i="38"/>
  <c r="I203" i="43" s="1"/>
  <c r="G281" i="43"/>
  <c r="G297" i="43"/>
  <c r="G305" i="43"/>
  <c r="J552" i="43"/>
  <c r="K557" i="43"/>
  <c r="E567" i="43"/>
  <c r="I572" i="43"/>
  <c r="J580" i="43"/>
  <c r="K585" i="43"/>
  <c r="C97" i="4"/>
  <c r="C108" i="4"/>
  <c r="E144" i="43" s="1"/>
  <c r="K189" i="43"/>
  <c r="F121" i="38"/>
  <c r="K219" i="43" s="1"/>
  <c r="H281" i="43"/>
  <c r="H297" i="43"/>
  <c r="E505" i="43"/>
  <c r="I510" i="43"/>
  <c r="E523" i="43"/>
  <c r="I528" i="43"/>
  <c r="I564" i="43"/>
  <c r="J569" i="43"/>
  <c r="F572" i="43"/>
  <c r="E24" i="4"/>
  <c r="F85" i="4"/>
  <c r="C98" i="4"/>
  <c r="E103" i="4"/>
  <c r="C107" i="4"/>
  <c r="E143" i="43" s="1"/>
  <c r="F144" i="43"/>
  <c r="G145" i="43"/>
  <c r="H146" i="43"/>
  <c r="C62" i="38"/>
  <c r="C147" i="38" s="1"/>
  <c r="C116" i="38"/>
  <c r="E215" i="43" s="1"/>
  <c r="J257" i="43"/>
  <c r="J305" i="43"/>
  <c r="E315" i="43"/>
  <c r="E319" i="43"/>
  <c r="F510" i="43"/>
  <c r="J512" i="43"/>
  <c r="H525" i="43"/>
  <c r="F528" i="43"/>
  <c r="J540" i="43"/>
  <c r="H543" i="43"/>
  <c r="F552" i="43"/>
  <c r="G557" i="43"/>
  <c r="I582" i="43"/>
  <c r="J587" i="43"/>
  <c r="D17" i="2"/>
  <c r="C105" i="4"/>
  <c r="C106" i="4"/>
  <c r="E142" i="43" s="1"/>
  <c r="G144" i="43"/>
  <c r="H145" i="43"/>
  <c r="D8" i="35"/>
  <c r="I834" i="43" s="1"/>
  <c r="F185" i="43"/>
  <c r="F215" i="43"/>
  <c r="K257" i="43"/>
  <c r="J297" i="43"/>
  <c r="F319" i="43"/>
  <c r="E507" i="43"/>
  <c r="I512" i="43"/>
  <c r="E535" i="43"/>
  <c r="I540" i="43"/>
  <c r="E564" i="43"/>
  <c r="F569" i="43"/>
  <c r="F580" i="43"/>
  <c r="G585" i="43"/>
  <c r="E17" i="2"/>
  <c r="C85" i="4"/>
  <c r="C104" i="4"/>
  <c r="G143" i="43"/>
  <c r="H144" i="43"/>
  <c r="E110" i="4"/>
  <c r="J146" i="43" s="1"/>
  <c r="E8" i="35"/>
  <c r="J834" i="43" s="1"/>
  <c r="G168" i="43"/>
  <c r="G173" i="43"/>
  <c r="F189" i="43"/>
  <c r="F219" i="43"/>
  <c r="E62" i="38"/>
  <c r="E147" i="38" s="1"/>
  <c r="C90" i="38"/>
  <c r="E316" i="43"/>
  <c r="E320" i="43"/>
  <c r="H509" i="43"/>
  <c r="F512" i="43"/>
  <c r="J524" i="43"/>
  <c r="H527" i="43"/>
  <c r="F540" i="43"/>
  <c r="J542" i="43"/>
  <c r="K570" i="43"/>
  <c r="F17" i="2"/>
  <c r="C38" i="3"/>
  <c r="E69" i="43" s="1"/>
  <c r="C24" i="4"/>
  <c r="E96" i="4"/>
  <c r="D97" i="4"/>
  <c r="C103" i="4"/>
  <c r="G142" i="43"/>
  <c r="H143" i="43"/>
  <c r="D108" i="4"/>
  <c r="I144" i="43" s="1"/>
  <c r="E109" i="4"/>
  <c r="J145" i="43" s="1"/>
  <c r="F8" i="35"/>
  <c r="K834" i="43" s="1"/>
  <c r="G156" i="43"/>
  <c r="H168" i="43"/>
  <c r="H173" i="43"/>
  <c r="H177" i="43"/>
  <c r="H207" i="43"/>
  <c r="H185" i="43"/>
  <c r="F62" i="38"/>
  <c r="F64" i="38" s="1"/>
  <c r="F103" i="38"/>
  <c r="K207" i="43" s="1"/>
  <c r="K305" i="43"/>
  <c r="F316" i="43"/>
  <c r="F320" i="43"/>
  <c r="E519" i="43"/>
  <c r="I524" i="43"/>
  <c r="E537" i="43"/>
  <c r="I542" i="43"/>
  <c r="H558" i="43"/>
  <c r="E582" i="43"/>
  <c r="F587" i="43"/>
  <c r="E97" i="4"/>
  <c r="H142" i="43"/>
  <c r="E108" i="4"/>
  <c r="J144" i="43" s="1"/>
  <c r="I177" i="43"/>
  <c r="D103" i="38"/>
  <c r="I207" i="43" s="1"/>
  <c r="I185" i="43"/>
  <c r="D62" i="38"/>
  <c r="D64" i="38" s="1"/>
  <c r="D116" i="38"/>
  <c r="I215" i="43" s="1"/>
  <c r="G550" i="43"/>
  <c r="H555" i="43"/>
  <c r="E305" i="43"/>
  <c r="F313" i="43"/>
  <c r="G314" i="43"/>
  <c r="G315" i="43"/>
  <c r="G316" i="43"/>
  <c r="G317" i="43"/>
  <c r="G318" i="43"/>
  <c r="G319" i="43"/>
  <c r="G320" i="43"/>
  <c r="I571" i="43"/>
  <c r="E297" i="43"/>
  <c r="F305" i="43"/>
  <c r="G313" i="43"/>
  <c r="H314" i="43"/>
  <c r="H315" i="43"/>
  <c r="H316" i="43"/>
  <c r="H317" i="43"/>
  <c r="H318" i="43"/>
  <c r="H319" i="43"/>
  <c r="H320" i="43"/>
  <c r="H313" i="43"/>
  <c r="I314" i="43"/>
  <c r="I315" i="43"/>
  <c r="I316" i="43"/>
  <c r="I317" i="43"/>
  <c r="I318" i="43"/>
  <c r="I319" i="43"/>
  <c r="I320" i="43"/>
  <c r="H557" i="43"/>
  <c r="G569" i="43"/>
  <c r="K569" i="43"/>
  <c r="F571" i="43"/>
  <c r="J571" i="43"/>
  <c r="H585" i="43"/>
  <c r="G587" i="43"/>
  <c r="K587" i="43"/>
  <c r="F173" i="43"/>
  <c r="G203" i="43"/>
  <c r="G207" i="43"/>
  <c r="D121" i="38"/>
  <c r="I219" i="43" s="1"/>
  <c r="H305" i="43"/>
  <c r="I313" i="43"/>
  <c r="J314" i="43"/>
  <c r="J315" i="43"/>
  <c r="J316" i="43"/>
  <c r="J317" i="43"/>
  <c r="J318" i="43"/>
  <c r="J319" i="43"/>
  <c r="J320" i="43"/>
  <c r="F509" i="43"/>
  <c r="J509" i="43"/>
  <c r="H510" i="43"/>
  <c r="F511" i="43"/>
  <c r="J511" i="43"/>
  <c r="H512" i="43"/>
  <c r="F513" i="43"/>
  <c r="J513" i="43"/>
  <c r="H524" i="43"/>
  <c r="F525" i="43"/>
  <c r="J525" i="43"/>
  <c r="H526" i="43"/>
  <c r="F527" i="43"/>
  <c r="J527" i="43"/>
  <c r="H528" i="43"/>
  <c r="F539" i="43"/>
  <c r="J539" i="43"/>
  <c r="H540" i="43"/>
  <c r="F541" i="43"/>
  <c r="J541" i="43"/>
  <c r="H542" i="43"/>
  <c r="F543" i="43"/>
  <c r="J543" i="43"/>
  <c r="H554" i="43"/>
  <c r="G556" i="43"/>
  <c r="K556" i="43"/>
  <c r="F558" i="43"/>
  <c r="J558" i="43"/>
  <c r="I570" i="43"/>
  <c r="H572" i="43"/>
  <c r="G584" i="43"/>
  <c r="K584" i="43"/>
  <c r="F586" i="43"/>
  <c r="J586" i="43"/>
  <c r="I588" i="43"/>
  <c r="E116" i="38"/>
  <c r="J215" i="43" s="1"/>
  <c r="I305" i="43"/>
  <c r="J313" i="43"/>
  <c r="K314" i="43"/>
  <c r="K315" i="43"/>
  <c r="K316" i="43"/>
  <c r="K317" i="43"/>
  <c r="K318" i="43"/>
  <c r="K319" i="43"/>
  <c r="K320" i="43"/>
  <c r="I585" i="43"/>
  <c r="H587" i="43"/>
  <c r="F116" i="38"/>
  <c r="K215" i="43" s="1"/>
  <c r="I297" i="43"/>
  <c r="K313" i="43"/>
  <c r="G509" i="43"/>
  <c r="K509" i="43"/>
  <c r="G511" i="43"/>
  <c r="K511" i="43"/>
  <c r="G513" i="43"/>
  <c r="K513" i="43"/>
  <c r="G525" i="43"/>
  <c r="K525" i="43"/>
  <c r="G527" i="43"/>
  <c r="K527" i="43"/>
  <c r="G539" i="43"/>
  <c r="K539" i="43"/>
  <c r="G541" i="43"/>
  <c r="K541" i="43"/>
  <c r="G543" i="43"/>
  <c r="K543" i="43"/>
  <c r="H556" i="43"/>
  <c r="G558" i="43"/>
  <c r="K558" i="43"/>
  <c r="F570" i="43"/>
  <c r="J570" i="43"/>
  <c r="H584" i="43"/>
  <c r="D30" i="38" l="1"/>
  <c r="I174" i="43" s="1"/>
  <c r="A51" i="22"/>
  <c r="A52" i="22" s="1"/>
  <c r="A50" i="22"/>
  <c r="K91" i="43"/>
  <c r="I91" i="43"/>
  <c r="D10" i="35"/>
  <c r="D147" i="38"/>
  <c r="F147" i="38"/>
  <c r="F10" i="35"/>
  <c r="K836" i="43" s="1"/>
  <c r="E760" i="43"/>
  <c r="E796" i="43"/>
  <c r="J796" i="43"/>
  <c r="C30" i="38"/>
  <c r="E174" i="43" s="1"/>
  <c r="F92" i="38"/>
  <c r="K204" i="43" s="1"/>
  <c r="J831" i="43"/>
  <c r="H824" i="43"/>
  <c r="E670" i="43"/>
  <c r="E778" i="43"/>
  <c r="E814" i="43"/>
  <c r="E688" i="43"/>
  <c r="E715" i="43"/>
  <c r="I679" i="43"/>
  <c r="I823" i="43"/>
  <c r="I787" i="43"/>
  <c r="I670" i="43"/>
  <c r="I814" i="43"/>
  <c r="I778" i="43"/>
  <c r="J678" i="43"/>
  <c r="J786" i="43"/>
  <c r="J822" i="43"/>
  <c r="J661" i="43"/>
  <c r="J805" i="43"/>
  <c r="J769" i="43"/>
  <c r="K678" i="43"/>
  <c r="K822" i="43"/>
  <c r="K786" i="43"/>
  <c r="E678" i="43"/>
  <c r="E786" i="43"/>
  <c r="E822" i="43"/>
  <c r="E661" i="43"/>
  <c r="E805" i="43"/>
  <c r="E769" i="43"/>
  <c r="I678" i="43"/>
  <c r="I822" i="43"/>
  <c r="I786" i="43"/>
  <c r="J724" i="43"/>
  <c r="J751" i="43"/>
  <c r="J674" i="43"/>
  <c r="J818" i="43"/>
  <c r="J782" i="43"/>
  <c r="K724" i="43"/>
  <c r="K751" i="43"/>
  <c r="K674" i="43"/>
  <c r="K782" i="43"/>
  <c r="K818" i="43"/>
  <c r="K688" i="43"/>
  <c r="K715" i="43"/>
  <c r="E724" i="43"/>
  <c r="E751" i="43"/>
  <c r="E674" i="43"/>
  <c r="E818" i="43"/>
  <c r="E782" i="43"/>
  <c r="I724" i="43"/>
  <c r="I751" i="43"/>
  <c r="I674" i="43"/>
  <c r="I782" i="43"/>
  <c r="I818" i="43"/>
  <c r="I688" i="43"/>
  <c r="I715" i="43"/>
  <c r="K661" i="43"/>
  <c r="K769" i="43"/>
  <c r="K805" i="43"/>
  <c r="E679" i="43"/>
  <c r="E823" i="43"/>
  <c r="E787" i="43"/>
  <c r="I661" i="43"/>
  <c r="I805" i="43"/>
  <c r="I769" i="43"/>
  <c r="J670" i="43"/>
  <c r="J778" i="43"/>
  <c r="J814" i="43"/>
  <c r="J688" i="43"/>
  <c r="J715" i="43"/>
  <c r="K670" i="43"/>
  <c r="K814" i="43"/>
  <c r="K778" i="43"/>
  <c r="H204" i="43"/>
  <c r="E92" i="38"/>
  <c r="J204" i="43" s="1"/>
  <c r="I321" i="43"/>
  <c r="F273" i="43"/>
  <c r="D92" i="38"/>
  <c r="I204" i="43" s="1"/>
  <c r="E111" i="4"/>
  <c r="J147" i="43" s="1"/>
  <c r="D111" i="4"/>
  <c r="I147" i="43" s="1"/>
  <c r="D112" i="4"/>
  <c r="I148" i="43" s="1"/>
  <c r="E112" i="4"/>
  <c r="J148" i="43" s="1"/>
  <c r="D113" i="4"/>
  <c r="I149" i="43" s="1"/>
  <c r="F141" i="43"/>
  <c r="F148" i="43"/>
  <c r="F139" i="43"/>
  <c r="D115" i="4"/>
  <c r="I150" i="43" s="1"/>
  <c r="H831" i="43"/>
  <c r="H174" i="43"/>
  <c r="E30" i="38"/>
  <c r="J174" i="43" s="1"/>
  <c r="K191" i="43"/>
  <c r="F124" i="38"/>
  <c r="K221" i="43" s="1"/>
  <c r="G149" i="43"/>
  <c r="E140" i="43"/>
  <c r="C111" i="4"/>
  <c r="H141" i="43"/>
  <c r="H148" i="43"/>
  <c r="H190" i="43"/>
  <c r="H220" i="43"/>
  <c r="G174" i="43"/>
  <c r="G141" i="43"/>
  <c r="G148" i="43"/>
  <c r="K13" i="43"/>
  <c r="F19" i="2"/>
  <c r="K15" i="43" s="1"/>
  <c r="G135" i="43"/>
  <c r="F190" i="43"/>
  <c r="F220" i="43"/>
  <c r="I13" i="43"/>
  <c r="D19" i="2"/>
  <c r="I15" i="43" s="1"/>
  <c r="J139" i="43"/>
  <c r="E113" i="4"/>
  <c r="K140" i="43"/>
  <c r="F111" i="4"/>
  <c r="K147" i="43" s="1"/>
  <c r="G13" i="43"/>
  <c r="G15" i="43"/>
  <c r="I190" i="43"/>
  <c r="D122" i="38"/>
  <c r="I220" i="43" s="1"/>
  <c r="G140" i="43"/>
  <c r="G147" i="43"/>
  <c r="F140" i="43"/>
  <c r="H134" i="43"/>
  <c r="E135" i="43"/>
  <c r="K135" i="43"/>
  <c r="K139" i="43"/>
  <c r="F113" i="4"/>
  <c r="K149" i="43" s="1"/>
  <c r="K190" i="43"/>
  <c r="F122" i="38"/>
  <c r="K220" i="43" s="1"/>
  <c r="G204" i="43"/>
  <c r="H273" i="43"/>
  <c r="J134" i="43"/>
  <c r="E139" i="43"/>
  <c r="C113" i="4"/>
  <c r="E149" i="43" s="1"/>
  <c r="E203" i="43"/>
  <c r="C92" i="38"/>
  <c r="E204" i="43" s="1"/>
  <c r="E190" i="43"/>
  <c r="C64" i="38"/>
  <c r="C122" i="38"/>
  <c r="E220" i="43" s="1"/>
  <c r="F134" i="43"/>
  <c r="H147" i="43"/>
  <c r="H133" i="43"/>
  <c r="I191" i="43"/>
  <c r="D124" i="38"/>
  <c r="I221" i="43" s="1"/>
  <c r="H135" i="43"/>
  <c r="J190" i="43"/>
  <c r="E122" i="38"/>
  <c r="J220" i="43" s="1"/>
  <c r="E64" i="38"/>
  <c r="J13" i="43"/>
  <c r="E19" i="2"/>
  <c r="J15" i="43" s="1"/>
  <c r="H149" i="43"/>
  <c r="G133" i="43"/>
  <c r="K133" i="43"/>
  <c r="F13" i="43"/>
  <c r="F15" i="43"/>
  <c r="G191" i="43"/>
  <c r="G221" i="43"/>
  <c r="I134" i="43"/>
  <c r="D116" i="4"/>
  <c r="I151" i="43" s="1"/>
  <c r="I836" i="43"/>
  <c r="D15" i="35"/>
  <c r="I841" i="43" s="1"/>
  <c r="E134" i="43"/>
  <c r="K173" i="43"/>
  <c r="F30" i="38"/>
  <c r="K174" i="43" s="1"/>
  <c r="F91" i="43"/>
  <c r="G836" i="43"/>
  <c r="G841" i="43"/>
  <c r="G190" i="43"/>
  <c r="G220" i="43"/>
  <c r="G273" i="43"/>
  <c r="J133" i="43"/>
  <c r="E141" i="43"/>
  <c r="C112" i="4"/>
  <c r="E148" i="43" s="1"/>
  <c r="J273" i="43"/>
  <c r="J91" i="43"/>
  <c r="E10" i="35"/>
  <c r="E273" i="43"/>
  <c r="E321" i="43"/>
  <c r="H836" i="43"/>
  <c r="H841" i="43"/>
  <c r="F203" i="43"/>
  <c r="F204" i="43"/>
  <c r="E91" i="43"/>
  <c r="C10" i="35"/>
  <c r="F174" i="43"/>
  <c r="K273" i="43"/>
  <c r="D117" i="4"/>
  <c r="I152" i="43" s="1"/>
  <c r="G134" i="43"/>
  <c r="H13" i="43"/>
  <c r="H15" i="43"/>
  <c r="E313" i="43"/>
  <c r="E322" i="43"/>
  <c r="K141" i="43"/>
  <c r="F112" i="4"/>
  <c r="E13" i="43"/>
  <c r="C19" i="2"/>
  <c r="E15" i="43" s="1"/>
  <c r="E116" i="4" l="1"/>
  <c r="J151" i="43" s="1"/>
  <c r="E115" i="4"/>
  <c r="J150" i="43" s="1"/>
  <c r="F15" i="35"/>
  <c r="K841" i="43" s="1"/>
  <c r="K824" i="43"/>
  <c r="F151" i="43"/>
  <c r="J679" i="43"/>
  <c r="J823" i="43"/>
  <c r="J787" i="43"/>
  <c r="K679" i="43"/>
  <c r="K823" i="43"/>
  <c r="K787" i="43"/>
  <c r="I323" i="43"/>
  <c r="F321" i="43"/>
  <c r="F323" i="43"/>
  <c r="G150" i="43"/>
  <c r="G152" i="43"/>
  <c r="G151" i="43"/>
  <c r="F149" i="43"/>
  <c r="F152" i="43"/>
  <c r="F115" i="4"/>
  <c r="K150" i="43" s="1"/>
  <c r="K831" i="43"/>
  <c r="K321" i="43"/>
  <c r="K323" i="43"/>
  <c r="F117" i="4"/>
  <c r="K152" i="43" s="1"/>
  <c r="J149" i="43"/>
  <c r="E117" i="4"/>
  <c r="J152" i="43" s="1"/>
  <c r="F836" i="43"/>
  <c r="F841" i="43"/>
  <c r="H152" i="43"/>
  <c r="H321" i="43"/>
  <c r="H323" i="43"/>
  <c r="J836" i="43"/>
  <c r="E15" i="35"/>
  <c r="J841" i="43" s="1"/>
  <c r="C117" i="4"/>
  <c r="E152" i="43" s="1"/>
  <c r="E147" i="43"/>
  <c r="C115" i="4"/>
  <c r="G321" i="43"/>
  <c r="G323" i="43"/>
  <c r="E836" i="43"/>
  <c r="C15" i="35"/>
  <c r="E841" i="43" s="1"/>
  <c r="J321" i="43"/>
  <c r="J323" i="43"/>
  <c r="C116" i="4"/>
  <c r="E151" i="43" s="1"/>
  <c r="H151" i="43"/>
  <c r="F191" i="43"/>
  <c r="F221" i="43"/>
  <c r="J191" i="43"/>
  <c r="E124" i="38"/>
  <c r="J221" i="43" s="1"/>
  <c r="K148" i="43"/>
  <c r="F116" i="4"/>
  <c r="K151" i="43" s="1"/>
  <c r="D119" i="4"/>
  <c r="I153" i="43" s="1"/>
  <c r="E191" i="43"/>
  <c r="C124" i="38"/>
  <c r="E221" i="43" s="1"/>
  <c r="H191" i="43"/>
  <c r="H221" i="43"/>
  <c r="F147" i="43"/>
  <c r="E119" i="4" l="1"/>
  <c r="J153" i="43" s="1"/>
  <c r="A830" i="43"/>
  <c r="A826" i="43"/>
  <c r="A827" i="43"/>
  <c r="A825" i="43"/>
  <c r="A829" i="43"/>
  <c r="A831" i="43"/>
  <c r="G153" i="43"/>
  <c r="F119" i="4"/>
  <c r="K153" i="43" s="1"/>
  <c r="H150" i="43"/>
  <c r="H153" i="43"/>
  <c r="E150" i="43"/>
  <c r="C119" i="4"/>
  <c r="E153" i="43" s="1"/>
  <c r="F150" i="43"/>
  <c r="F153" i="43"/>
  <c r="N694" i="43"/>
  <c r="N776" i="43"/>
  <c r="N405" i="43"/>
  <c r="N522" i="43"/>
  <c r="N353" i="43"/>
  <c r="N270" i="43"/>
  <c r="N526" i="43"/>
  <c r="N239" i="43"/>
  <c r="N35" i="43"/>
  <c r="N478" i="43"/>
  <c r="N58" i="43"/>
  <c r="N644" i="43"/>
  <c r="N406" i="43"/>
  <c r="N736" i="43"/>
  <c r="N266" i="43"/>
  <c r="N432" i="43"/>
  <c r="N753" i="43"/>
  <c r="N181" i="43"/>
  <c r="N845" i="43"/>
  <c r="N631" i="43"/>
  <c r="N740" i="43"/>
  <c r="N459" i="43"/>
  <c r="N52" i="43"/>
  <c r="N695" i="43"/>
  <c r="N109" i="43"/>
  <c r="N519" i="43"/>
  <c r="N430" i="43"/>
  <c r="N832" i="43"/>
  <c r="N793" i="43"/>
  <c r="N343" i="43"/>
  <c r="N687" i="43"/>
  <c r="N298" i="43"/>
  <c r="N117" i="43"/>
  <c r="N515" i="43"/>
  <c r="N265" i="43"/>
  <c r="N163" i="43"/>
  <c r="N319" i="43"/>
  <c r="N294" i="43"/>
  <c r="N613" i="43"/>
  <c r="N137" i="43"/>
  <c r="N480" i="43"/>
  <c r="N759" i="43"/>
  <c r="N475" i="43"/>
  <c r="N390" i="43"/>
  <c r="N616" i="43"/>
  <c r="N761" i="43"/>
  <c r="N203" i="43"/>
  <c r="N508" i="43"/>
  <c r="N601" i="43"/>
  <c r="N821" i="43"/>
  <c r="N812" i="43"/>
  <c r="N6" i="43"/>
  <c r="N482" i="43"/>
  <c r="N221" i="43"/>
  <c r="N297" i="43"/>
  <c r="N111" i="43"/>
  <c r="N86" i="43"/>
  <c r="N418" i="43"/>
  <c r="N688" i="43"/>
  <c r="N534" i="43"/>
  <c r="N391" i="43"/>
  <c r="N98" i="43"/>
  <c r="N287" i="43"/>
  <c r="N429" i="43"/>
  <c r="N26" i="43"/>
  <c r="N120" i="43"/>
  <c r="N454" i="43"/>
  <c r="N591" i="43"/>
  <c r="N839" i="43"/>
  <c r="N518" i="43"/>
  <c r="N624" i="43"/>
  <c r="N469" i="43"/>
  <c r="N326" i="43"/>
  <c r="N803" i="43"/>
  <c r="N838" i="43"/>
  <c r="N420" i="43"/>
  <c r="N168" i="43"/>
  <c r="N422" i="43"/>
  <c r="N170" i="43"/>
  <c r="N362" i="43"/>
  <c r="N497" i="43"/>
  <c r="N664" i="43"/>
  <c r="N293" i="43"/>
  <c r="N149" i="43"/>
  <c r="N360" i="43"/>
  <c r="N471" i="43"/>
  <c r="N380" i="43"/>
  <c r="N575" i="43"/>
  <c r="N507" i="43"/>
  <c r="N230" i="43"/>
  <c r="N263" i="43"/>
  <c r="N684" i="43"/>
  <c r="N24" i="43"/>
  <c r="N21" i="43"/>
  <c r="N409" i="43"/>
  <c r="N346" i="43"/>
  <c r="N42" i="43"/>
  <c r="N241" i="43"/>
  <c r="N546" i="43"/>
  <c r="N49" i="43"/>
  <c r="N396" i="43"/>
  <c r="N689" i="43"/>
  <c r="N712" i="43"/>
  <c r="N10" i="43"/>
  <c r="N381" i="43"/>
  <c r="N318" i="43"/>
  <c r="N786" i="43"/>
  <c r="N14" i="43"/>
  <c r="N330" i="43"/>
  <c r="N283" i="43"/>
  <c r="N679" i="43"/>
  <c r="N765" i="43"/>
  <c r="N491" i="43"/>
  <c r="N282" i="43"/>
  <c r="N544" i="43"/>
  <c r="N267" i="43"/>
  <c r="N9" i="43"/>
  <c r="N651" i="43"/>
  <c r="N158" i="43"/>
  <c r="N413" i="43"/>
  <c r="N119" i="43"/>
  <c r="N341" i="43"/>
  <c r="N659" i="43"/>
  <c r="N363" i="43"/>
  <c r="N367" i="43"/>
  <c r="N80" i="43"/>
  <c r="N499" i="43"/>
  <c r="N467" i="43"/>
  <c r="N799" i="43"/>
  <c r="N700" i="43"/>
  <c r="N527" i="43"/>
  <c r="N152" i="43"/>
  <c r="N841" i="43"/>
  <c r="N91" i="43"/>
  <c r="N599" i="43"/>
  <c r="N129" i="43"/>
  <c r="N757" i="43"/>
  <c r="N639" i="43"/>
  <c r="N196" i="43"/>
  <c r="N227" i="43"/>
  <c r="N516" i="43"/>
  <c r="N388" i="43"/>
  <c r="N188" i="43"/>
  <c r="N466" i="43"/>
  <c r="N291" i="43"/>
  <c r="N37" i="43"/>
  <c r="N219" i="43"/>
  <c r="N787" i="43"/>
  <c r="N124" i="43"/>
  <c r="N564" i="43"/>
  <c r="N814" i="43"/>
  <c r="N670" i="43"/>
  <c r="N62" i="43"/>
  <c r="N536" i="43"/>
  <c r="N661" i="43"/>
  <c r="N243" i="43"/>
  <c r="N132" i="43"/>
  <c r="N272" i="43"/>
  <c r="N368" i="43"/>
  <c r="N550" i="43"/>
  <c r="N691" i="43"/>
  <c r="N602" i="43"/>
  <c r="N295" i="43"/>
  <c r="N512" i="43"/>
  <c r="N108" i="43"/>
  <c r="N680" i="43"/>
  <c r="N755" i="43"/>
  <c r="N627" i="43"/>
  <c r="N67" i="43"/>
  <c r="N470" i="43"/>
  <c r="N289" i="43"/>
  <c r="N557" i="43"/>
  <c r="N506" i="43"/>
  <c r="N612" i="43"/>
  <c r="N209" i="43"/>
  <c r="N788" i="43"/>
  <c r="N53" i="43"/>
  <c r="N305" i="43"/>
  <c r="N779" i="43"/>
  <c r="N358" i="43"/>
  <c r="N233" i="43"/>
  <c r="N747" i="43"/>
  <c r="N33" i="43"/>
  <c r="N595" i="43"/>
  <c r="N210" i="43"/>
  <c r="N235" i="43"/>
  <c r="N411" i="43"/>
  <c r="N154" i="43"/>
  <c r="N211" i="43"/>
  <c r="N801" i="43"/>
  <c r="N822" i="43"/>
  <c r="N242" i="43"/>
  <c r="N668" i="43"/>
  <c r="N186" i="43"/>
  <c r="N369" i="43"/>
  <c r="N621" i="43"/>
  <c r="N495" i="43"/>
  <c r="N68" i="43"/>
  <c r="N248" i="43"/>
  <c r="N797" i="43"/>
  <c r="N637" i="43"/>
  <c r="N113" i="43"/>
  <c r="N448" i="43"/>
  <c r="N672" i="43"/>
  <c r="N509" i="43"/>
  <c r="N73" i="43"/>
  <c r="N257" i="43"/>
  <c r="N323" i="43"/>
  <c r="N371" i="43"/>
  <c r="N171" i="43"/>
  <c r="N333" i="43"/>
  <c r="N608" i="43"/>
  <c r="N498" i="43"/>
  <c r="N698" i="43"/>
  <c r="N647" i="43"/>
  <c r="N770" i="43"/>
  <c r="N514" i="43"/>
  <c r="N741" i="43"/>
  <c r="N397" i="43"/>
  <c r="N385" i="43"/>
  <c r="N640" i="43"/>
  <c r="N146" i="43"/>
  <c r="N102" i="43"/>
  <c r="N254" i="43"/>
  <c r="N463" i="43"/>
  <c r="N584" i="43"/>
  <c r="N275" i="43"/>
  <c r="N61" i="43"/>
  <c r="N447" i="43"/>
  <c r="N398" i="43"/>
  <c r="N528" i="43"/>
  <c r="N140" i="43"/>
  <c r="N332" i="43"/>
  <c r="N520" i="43"/>
  <c r="N212" i="43"/>
  <c r="N570" i="43"/>
  <c r="N729" i="43"/>
  <c r="N749" i="43"/>
  <c r="N424" i="43"/>
  <c r="N417" i="43"/>
  <c r="N581" i="43"/>
  <c r="N238" i="43"/>
  <c r="N337" i="43"/>
  <c r="N384" i="43"/>
  <c r="N148" i="43"/>
  <c r="N198" i="43"/>
  <c r="N71" i="43"/>
  <c r="N309" i="43"/>
  <c r="N215" i="43"/>
  <c r="N752" i="43"/>
  <c r="N55" i="43"/>
  <c r="N791" i="43"/>
  <c r="N634" i="43"/>
  <c r="N796" i="43"/>
  <c r="N650" i="43"/>
  <c r="N100" i="43"/>
  <c r="N202" i="43"/>
  <c r="N331" i="43"/>
  <c r="N565" i="43"/>
  <c r="N708" i="43"/>
  <c r="N705" i="43"/>
  <c r="N107" i="43"/>
  <c r="N721" i="43"/>
  <c r="N44" i="43"/>
  <c r="N573" i="43"/>
  <c r="N244" i="43"/>
  <c r="N737" i="43"/>
  <c r="N273" i="43"/>
  <c r="N555" i="43"/>
  <c r="N502" i="43"/>
  <c r="N667" i="43"/>
  <c r="N361" i="43"/>
  <c r="N628" i="43"/>
  <c r="N65" i="43"/>
  <c r="N810" i="43"/>
  <c r="N629" i="43"/>
  <c r="N656" i="43"/>
  <c r="N492" i="43"/>
  <c r="N614" i="43"/>
  <c r="N686" i="43"/>
  <c r="N505" i="43"/>
  <c r="N317" i="43"/>
  <c r="N43" i="43"/>
  <c r="N563" i="43"/>
  <c r="N302" i="43"/>
  <c r="N93" i="43"/>
  <c r="N476" i="43"/>
  <c r="N569" i="43"/>
  <c r="N404" i="43"/>
  <c r="N654" i="43"/>
  <c r="N766" i="43"/>
  <c r="N246" i="43"/>
  <c r="N236" i="43"/>
  <c r="N150" i="43"/>
  <c r="N657" i="43"/>
  <c r="N819" i="43"/>
  <c r="N451" i="43"/>
  <c r="N66" i="43"/>
  <c r="N574" i="43"/>
  <c r="N442" i="43"/>
  <c r="N798" i="43"/>
  <c r="N349" i="43"/>
  <c r="N704" i="43"/>
  <c r="N592" i="43"/>
  <c r="N724" i="43"/>
  <c r="N543" i="43"/>
  <c r="N746" i="43"/>
  <c r="N444" i="43"/>
  <c r="N699" i="43"/>
  <c r="N20" i="43"/>
  <c r="N157" i="43"/>
  <c r="N251" i="43"/>
  <c r="N156" i="43"/>
  <c r="N130" i="43"/>
  <c r="N69" i="43"/>
  <c r="N175" i="43"/>
  <c r="N2" i="43"/>
  <c r="N249" i="43"/>
  <c r="N840" i="43"/>
  <c r="N551" i="43"/>
  <c r="N399" i="43"/>
  <c r="N587" i="43"/>
  <c r="N730" i="43"/>
  <c r="N846" i="43"/>
  <c r="N760" i="43"/>
  <c r="N48" i="43"/>
  <c r="N39" i="43"/>
  <c r="N537" i="43"/>
  <c r="N530" i="43"/>
  <c r="N727" i="43"/>
  <c r="N387" i="43"/>
  <c r="N308" i="43"/>
  <c r="N17" i="43"/>
  <c r="N28" i="43"/>
  <c r="N452" i="43"/>
  <c r="N425" i="43"/>
  <c r="N646" i="43"/>
  <c r="N255" i="43"/>
  <c r="N663" i="43"/>
  <c r="N483" i="43"/>
  <c r="N280" i="43"/>
  <c r="N782" i="43"/>
  <c r="N410" i="43"/>
  <c r="N226" i="43"/>
  <c r="N315" i="43"/>
  <c r="N450" i="43"/>
  <c r="N11" i="43"/>
  <c r="N12" i="43"/>
  <c r="N350" i="43"/>
  <c r="N325" i="43"/>
  <c r="N29" i="43"/>
  <c r="N458" i="43"/>
  <c r="N99" i="43"/>
  <c r="N199" i="43"/>
  <c r="N373" i="43"/>
  <c r="N598" i="43"/>
  <c r="N784" i="43"/>
  <c r="N590" i="43"/>
  <c r="N706" i="43"/>
  <c r="N457" i="43"/>
  <c r="N60" i="43"/>
  <c r="N134" i="43"/>
  <c r="N756" i="43"/>
  <c r="N559" i="43"/>
  <c r="N597" i="43"/>
  <c r="N790" i="43"/>
  <c r="N164" i="43"/>
  <c r="N187" i="43"/>
  <c r="N402" i="43"/>
  <c r="N153" i="43"/>
  <c r="N437" i="43"/>
  <c r="N745" i="43"/>
  <c r="N125" i="43"/>
  <c r="N245" i="43"/>
  <c r="N675" i="43"/>
  <c r="N277" i="43"/>
  <c r="N763" i="43"/>
  <c r="N352" i="43"/>
  <c r="N18" i="43"/>
  <c r="N438" i="43"/>
  <c r="N435" i="43"/>
  <c r="N281" i="43"/>
  <c r="N638" i="43"/>
  <c r="N513" i="43"/>
  <c r="N122" i="43"/>
  <c r="N127" i="43"/>
  <c r="N344" i="43"/>
  <c r="N707" i="43"/>
  <c r="N70" i="43"/>
  <c r="N571" i="43"/>
  <c r="N372" i="43"/>
  <c r="N556" i="43"/>
  <c r="N806" i="43"/>
  <c r="N27" i="43"/>
  <c r="N847" i="43"/>
  <c r="N583" i="43"/>
  <c r="N582" i="43"/>
  <c r="N359" i="43"/>
  <c r="N769" i="43"/>
  <c r="N54" i="43"/>
  <c r="N836" i="43"/>
  <c r="N540" i="43"/>
  <c r="N229" i="43"/>
  <c r="N489" i="43"/>
  <c r="N103" i="43"/>
  <c r="N128" i="43"/>
  <c r="N517" i="43"/>
  <c r="N445" i="43"/>
  <c r="N713" i="43"/>
  <c r="N617" i="43"/>
  <c r="N496" i="43"/>
  <c r="N808" i="43"/>
  <c r="N567" i="43"/>
  <c r="N580" i="43"/>
  <c r="N131" i="43"/>
  <c r="N193" i="43"/>
  <c r="N738" i="43"/>
  <c r="N460" i="43"/>
  <c r="N189" i="43"/>
  <c r="N394" i="43"/>
  <c r="N292" i="43"/>
  <c r="N682" i="43"/>
  <c r="N600" i="43"/>
  <c r="N588" i="43"/>
  <c r="N635" i="43"/>
  <c r="N200" i="43"/>
  <c r="N606" i="43"/>
  <c r="N511" i="43"/>
  <c r="N501" i="43"/>
  <c r="N683" i="43"/>
  <c r="N456" i="43"/>
  <c r="N818" i="43"/>
  <c r="N299" i="43"/>
  <c r="N123" i="43"/>
  <c r="N685" i="43"/>
  <c r="N278" i="43"/>
  <c r="N678" i="43"/>
  <c r="N375" i="43"/>
  <c r="N162" i="43"/>
  <c r="N252" i="43"/>
  <c r="N63" i="43"/>
  <c r="N586" i="43"/>
  <c r="N316" i="43"/>
  <c r="N145" i="43"/>
  <c r="N455" i="43"/>
  <c r="N15" i="43"/>
  <c r="N633" i="43"/>
  <c r="N718" i="43"/>
  <c r="N815" i="43"/>
  <c r="N681" i="43"/>
  <c r="N75" i="43"/>
  <c r="N115" i="43"/>
  <c r="N205" i="43"/>
  <c r="N620" i="43"/>
  <c r="N138" i="43"/>
  <c r="N773" i="43"/>
  <c r="N216" i="43"/>
  <c r="N59" i="43"/>
  <c r="N304" i="43"/>
  <c r="N322" i="43"/>
  <c r="N461" i="43"/>
  <c r="N726" i="43"/>
  <c r="N541" i="43"/>
  <c r="N823" i="43"/>
  <c r="N340" i="43"/>
  <c r="N462" i="43"/>
  <c r="N833" i="43"/>
  <c r="N195" i="43"/>
  <c r="N118" i="43"/>
  <c r="N376" i="43"/>
  <c r="N256" i="43"/>
  <c r="N34" i="43"/>
  <c r="N121" i="43"/>
  <c r="N5" i="43"/>
  <c r="N328" i="43"/>
  <c r="N781" i="43"/>
  <c r="N338" i="43"/>
  <c r="N767" i="43"/>
  <c r="N347" i="43"/>
  <c r="N692" i="43"/>
  <c r="N421" i="43"/>
  <c r="N697" i="43"/>
  <c r="N144" i="43"/>
  <c r="N182" i="43"/>
  <c r="N754" i="43"/>
  <c r="N611" i="43"/>
  <c r="N693" i="43"/>
  <c r="N374" i="43"/>
  <c r="N703" i="43"/>
  <c r="N605" i="43"/>
  <c r="N662" i="43"/>
  <c r="N484" i="43"/>
  <c r="N382" i="43"/>
  <c r="N783" i="43"/>
  <c r="N434" i="43"/>
  <c r="N710" i="43"/>
  <c r="N666" i="43"/>
  <c r="N623" i="43"/>
  <c r="N296" i="43"/>
  <c r="N750" i="43"/>
  <c r="N276" i="43"/>
  <c r="N468" i="43"/>
  <c r="N500" i="43"/>
  <c r="N690" i="43"/>
  <c r="N805" i="43"/>
  <c r="N307" i="43"/>
  <c r="N626" i="43"/>
  <c r="N78" i="43"/>
  <c r="N378" i="43"/>
  <c r="N576" i="43"/>
  <c r="N716" i="43"/>
  <c r="N274" i="43"/>
  <c r="N701" i="43"/>
  <c r="N552" i="43"/>
  <c r="N95" i="43"/>
  <c r="N224" i="43"/>
  <c r="N794" i="43"/>
  <c r="N342" i="43"/>
  <c r="N443" i="43"/>
  <c r="N731" i="43"/>
  <c r="N268" i="43"/>
  <c r="N141" i="43"/>
  <c r="N835" i="43"/>
  <c r="N400" i="43"/>
  <c r="N197" i="43"/>
  <c r="N669" i="43"/>
  <c r="N348" i="43"/>
  <c r="N116" i="43"/>
  <c r="N645" i="43"/>
  <c r="N45" i="43"/>
  <c r="N446" i="43"/>
  <c r="N780" i="43"/>
  <c r="N618" i="43"/>
  <c r="N481" i="43"/>
  <c r="N357" i="43"/>
  <c r="N772" i="43"/>
  <c r="N636" i="43"/>
  <c r="N271" i="43"/>
  <c r="N428" i="43"/>
  <c r="N441" i="43"/>
  <c r="N433" i="43"/>
  <c r="N547" i="43"/>
  <c r="N768" i="43"/>
  <c r="N97" i="43"/>
  <c r="N762" i="43"/>
  <c r="N643" i="43"/>
  <c r="N83" i="43"/>
  <c r="N354" i="43"/>
  <c r="N820" i="43"/>
  <c r="N179" i="43"/>
  <c r="N577" i="43"/>
  <c r="N717" i="43"/>
  <c r="N301" i="43"/>
  <c r="N23" i="43"/>
  <c r="N218" i="43"/>
  <c r="N87" i="43"/>
  <c r="N642" i="43"/>
  <c r="N22" i="43"/>
  <c r="N82" i="43"/>
  <c r="N816" i="43"/>
  <c r="N217" i="43"/>
  <c r="N842" i="43"/>
  <c r="N653" i="43"/>
  <c r="N615" i="43"/>
  <c r="N220" i="43"/>
  <c r="N264" i="43"/>
  <c r="N542" i="43"/>
  <c r="N660" i="43"/>
  <c r="N609" i="43"/>
  <c r="N751" i="43"/>
  <c r="N383" i="43"/>
  <c r="N440" i="43"/>
  <c r="N94" i="43"/>
  <c r="N77" i="43"/>
  <c r="N535" i="43"/>
  <c r="N377" i="43"/>
  <c r="N191" i="43"/>
  <c r="N744" i="43"/>
  <c r="N415" i="43"/>
  <c r="N465" i="43"/>
  <c r="N414" i="43"/>
  <c r="N19" i="43"/>
  <c r="N253" i="43"/>
  <c r="N521" i="43"/>
  <c r="N585" i="43"/>
  <c r="N538" i="43"/>
  <c r="N493" i="43"/>
  <c r="N269" i="43"/>
  <c r="N603" i="43"/>
  <c r="N732" i="43"/>
  <c r="N572" i="43"/>
  <c r="N364" i="43"/>
  <c r="N355" i="43"/>
  <c r="N324" i="43"/>
  <c r="N648" i="43"/>
  <c r="N673" i="43"/>
  <c r="N834" i="43"/>
  <c r="N453" i="43"/>
  <c r="N57" i="43"/>
  <c r="N579" i="43"/>
  <c r="N327" i="43"/>
  <c r="N110" i="43"/>
  <c r="N412" i="43"/>
  <c r="N733" i="43"/>
  <c r="N407" i="43"/>
  <c r="N677" i="43"/>
  <c r="N531" i="43"/>
  <c r="N290" i="43"/>
  <c r="N774" i="43"/>
  <c r="N532" i="43"/>
  <c r="N178" i="43"/>
  <c r="N809" i="43"/>
  <c r="N789" i="43"/>
  <c r="N190" i="43"/>
  <c r="N625" i="43"/>
  <c r="N824" i="43"/>
  <c r="N558" i="43"/>
  <c r="N250" i="43"/>
  <c r="N165" i="43"/>
  <c r="N813" i="43"/>
  <c r="N696" i="43"/>
  <c r="N204" i="43"/>
  <c r="N477" i="43"/>
  <c r="N81" i="43"/>
  <c r="N47" i="43"/>
  <c r="N795" i="43"/>
  <c r="N632" i="43"/>
  <c r="N488" i="43"/>
  <c r="N133" i="43"/>
  <c r="N449" i="43"/>
  <c r="N329" i="43"/>
  <c r="N722" i="43"/>
  <c r="N777" i="43"/>
  <c r="N837" i="43"/>
  <c r="N641" i="43"/>
  <c r="N423" i="43"/>
  <c r="N85" i="43"/>
  <c r="N336" i="43"/>
  <c r="N339" i="43"/>
  <c r="N240" i="43"/>
  <c r="N207" i="43"/>
  <c r="N607" i="43"/>
  <c r="N208" i="43"/>
  <c r="N630" i="43"/>
  <c r="N676" i="43"/>
  <c r="N742" i="43"/>
  <c r="N64" i="43"/>
  <c r="N596" i="43"/>
  <c r="N351" i="43"/>
  <c r="N185" i="43"/>
  <c r="N92" i="43"/>
  <c r="N174" i="43"/>
  <c r="N228" i="43"/>
  <c r="N658" i="43"/>
  <c r="N709" i="43"/>
  <c r="N734" i="43"/>
  <c r="N258" i="43"/>
  <c r="N40" i="43"/>
  <c r="N504" i="43"/>
  <c r="N431" i="43"/>
  <c r="N389" i="43"/>
  <c r="N101" i="43"/>
  <c r="N844" i="43"/>
  <c r="N8" i="43"/>
  <c r="N554" i="43"/>
  <c r="N143" i="43"/>
  <c r="N321" i="43"/>
  <c r="N177" i="43"/>
  <c r="N173" i="43"/>
  <c r="N671" i="43"/>
  <c r="N3" i="43"/>
  <c r="N735" i="43"/>
  <c r="N739" i="43"/>
  <c r="N155" i="43"/>
  <c r="N771" i="43"/>
  <c r="N533" i="43"/>
  <c r="N335" i="43"/>
  <c r="N31" i="43"/>
  <c r="N539" i="43"/>
  <c r="N176" i="43"/>
  <c r="N524" i="43"/>
  <c r="N89" i="43"/>
  <c r="N562" i="43"/>
  <c r="N139" i="43"/>
  <c r="N561" i="43"/>
  <c r="N393" i="43"/>
  <c r="N225" i="43"/>
  <c r="N785" i="43"/>
  <c r="N311" i="43"/>
  <c r="N4" i="43"/>
  <c r="N474" i="43"/>
  <c r="N303" i="43"/>
  <c r="N719" i="43"/>
  <c r="N426" i="43"/>
  <c r="N334" i="43"/>
  <c r="N84" i="43"/>
  <c r="N439" i="43"/>
  <c r="N279" i="43"/>
  <c r="N74" i="43"/>
  <c r="N529" i="43"/>
  <c r="N96" i="43"/>
  <c r="N232" i="43"/>
  <c r="N486" i="43"/>
  <c r="N655" i="43"/>
  <c r="N610" i="43"/>
  <c r="N711" i="43"/>
  <c r="N419" i="43"/>
  <c r="N386" i="43"/>
  <c r="N702" i="43"/>
  <c r="N485" i="43"/>
  <c r="N416" i="43"/>
  <c r="N172" i="43"/>
  <c r="N286" i="43"/>
  <c r="N764" i="43"/>
  <c r="N619" i="43"/>
  <c r="N222" i="43"/>
  <c r="N260" i="43"/>
  <c r="N136" i="43"/>
  <c r="N725" i="43"/>
  <c r="N674" i="43"/>
  <c r="N38" i="43"/>
  <c r="N408" i="43"/>
  <c r="N510" i="43"/>
  <c r="N549" i="43"/>
  <c r="N778" i="43"/>
  <c r="N775" i="43"/>
  <c r="N41" i="43"/>
  <c r="N262" i="43"/>
  <c r="N545" i="43"/>
  <c r="N594" i="43"/>
  <c r="N622" i="43"/>
  <c r="N261" i="43"/>
  <c r="N403" i="43"/>
  <c r="N395" i="43"/>
  <c r="N223" i="43"/>
  <c r="N192" i="43"/>
  <c r="N300" i="43"/>
  <c r="N566" i="43"/>
  <c r="N180" i="43"/>
  <c r="N194" i="43"/>
  <c r="N142" i="43"/>
  <c r="N758" i="43"/>
  <c r="N487" i="43"/>
  <c r="N503" i="43"/>
  <c r="N285" i="43"/>
  <c r="N392" i="43"/>
  <c r="N714" i="43"/>
  <c r="N105" i="43"/>
  <c r="N379" i="43"/>
  <c r="N553" i="43"/>
  <c r="N345" i="43"/>
  <c r="N36" i="43"/>
  <c r="N473" i="43"/>
  <c r="N16" i="43"/>
  <c r="N79" i="43"/>
  <c r="N728" i="43"/>
  <c r="N523" i="43"/>
  <c r="N151" i="43"/>
  <c r="N46" i="43"/>
  <c r="N104" i="43"/>
  <c r="N147" i="43"/>
  <c r="N313" i="43"/>
  <c r="N804" i="43"/>
  <c r="N401" i="43"/>
  <c r="N472" i="43"/>
  <c r="N7" i="43"/>
  <c r="N464" i="43"/>
  <c r="N201" i="43"/>
  <c r="N126" i="43"/>
  <c r="N310" i="43"/>
  <c r="N802" i="43"/>
  <c r="N800" i="43"/>
  <c r="N234" i="43"/>
  <c r="N135" i="43"/>
  <c r="N247" i="43"/>
  <c r="N589" i="43"/>
  <c r="N578" i="43"/>
  <c r="N306" i="43"/>
  <c r="N743" i="43"/>
  <c r="N494" i="43"/>
  <c r="N88" i="43"/>
  <c r="N649" i="43"/>
  <c r="N792" i="43"/>
  <c r="N32" i="43"/>
  <c r="N525" i="43"/>
  <c r="N723" i="43"/>
  <c r="N560" i="43"/>
  <c r="N206" i="43"/>
  <c r="N312" i="43"/>
  <c r="N604" i="43"/>
  <c r="N284" i="43"/>
  <c r="N169" i="43"/>
  <c r="N427" i="43"/>
  <c r="N112" i="43"/>
  <c r="N259" i="43"/>
  <c r="N30" i="43"/>
  <c r="N365" i="43"/>
  <c r="N370" i="43"/>
  <c r="N593" i="43"/>
  <c r="N25" i="43"/>
  <c r="N288" i="43"/>
  <c r="N13" i="43"/>
  <c r="N652" i="43"/>
  <c r="N748" i="43"/>
  <c r="N490" i="43"/>
  <c r="N715" i="43"/>
  <c r="N161" i="43"/>
  <c r="N568" i="43"/>
  <c r="N548" i="43"/>
  <c r="N665" i="43"/>
  <c r="N811" i="43"/>
  <c r="N479" i="43"/>
  <c r="N436" i="43"/>
  <c r="N231" i="43"/>
  <c r="N314" i="43"/>
  <c r="N807" i="43"/>
  <c r="N320" i="43"/>
  <c r="N106" i="43"/>
  <c r="N160" i="43"/>
  <c r="N237" i="43"/>
  <c r="N843" i="43"/>
  <c r="N114" i="43"/>
  <c r="N159" i="43"/>
  <c r="N76" i="43"/>
  <c r="N356" i="43"/>
  <c r="N366" i="43"/>
  <c r="N817" i="43"/>
  <c r="N56" i="43"/>
  <c r="N720" i="43"/>
  <c r="A267" i="43" l="1"/>
  <c r="A175" i="43"/>
  <c r="A366" i="43"/>
  <c r="A10" i="43"/>
  <c r="A159" i="43"/>
  <c r="A222" i="43"/>
  <c r="A178" i="43"/>
  <c r="A600" i="43"/>
  <c r="A551" i="43"/>
  <c r="A69" i="43"/>
  <c r="A544" i="43"/>
  <c r="A712" i="43"/>
  <c r="A114" i="43"/>
  <c r="A619" i="43"/>
  <c r="A532" i="43"/>
  <c r="A158" i="43"/>
  <c r="A817" i="43"/>
  <c r="A130" i="43"/>
  <c r="A371" i="43"/>
  <c r="A689" i="43"/>
  <c r="A843" i="43"/>
  <c r="A764" i="43"/>
  <c r="A774" i="43"/>
  <c r="A725" i="43"/>
  <c r="A394" i="43"/>
  <c r="A156" i="43"/>
  <c r="A282" i="43"/>
  <c r="A396" i="43"/>
  <c r="A237" i="43"/>
  <c r="A286" i="43"/>
  <c r="A290" i="43"/>
  <c r="A720" i="43"/>
  <c r="A840" i="43"/>
  <c r="A251" i="43"/>
  <c r="A356" i="43"/>
  <c r="A49" i="43"/>
  <c r="A160" i="43"/>
  <c r="A172" i="43"/>
  <c r="A531" i="43"/>
  <c r="A789" i="43"/>
  <c r="A189" i="43"/>
  <c r="A157" i="43"/>
  <c r="A491" i="43"/>
  <c r="A546" i="43"/>
  <c r="A106" i="43"/>
  <c r="A416" i="43"/>
  <c r="A677" i="43"/>
  <c r="A587" i="43"/>
  <c r="A249" i="43"/>
  <c r="A20" i="43"/>
  <c r="A323" i="43"/>
  <c r="A241" i="43"/>
  <c r="A320" i="43"/>
  <c r="A485" i="43"/>
  <c r="A407" i="43"/>
  <c r="A608" i="43"/>
  <c r="A460" i="43"/>
  <c r="A699" i="43"/>
  <c r="A76" i="43"/>
  <c r="A42" i="43"/>
  <c r="A807" i="43"/>
  <c r="A702" i="43"/>
  <c r="A733" i="43"/>
  <c r="A78" i="43"/>
  <c r="A738" i="43"/>
  <c r="A444" i="43"/>
  <c r="A765" i="43"/>
  <c r="A346" i="43"/>
  <c r="A314" i="43"/>
  <c r="A386" i="43"/>
  <c r="A412" i="43"/>
  <c r="A136" i="43"/>
  <c r="A2" i="43"/>
  <c r="A746" i="43"/>
  <c r="A679" i="43"/>
  <c r="A409" i="43"/>
  <c r="A231" i="43"/>
  <c r="A419" i="43"/>
  <c r="A110" i="43"/>
  <c r="A682" i="43"/>
  <c r="A193" i="43"/>
  <c r="A543" i="43"/>
  <c r="A257" i="43"/>
  <c r="A21" i="43"/>
  <c r="A436" i="43"/>
  <c r="A711" i="43"/>
  <c r="A327" i="43"/>
  <c r="A651" i="43"/>
  <c r="A131" i="43"/>
  <c r="A724" i="43"/>
  <c r="A283" i="43"/>
  <c r="A24" i="43"/>
  <c r="A479" i="43"/>
  <c r="A610" i="43"/>
  <c r="A579" i="43"/>
  <c r="A626" i="43"/>
  <c r="A580" i="43"/>
  <c r="A592" i="43"/>
  <c r="A330" i="43"/>
  <c r="A684" i="43"/>
  <c r="A811" i="43"/>
  <c r="A655" i="43"/>
  <c r="A57" i="43"/>
  <c r="A333" i="43"/>
  <c r="A567" i="43"/>
  <c r="A704" i="43"/>
  <c r="A73" i="43"/>
  <c r="A263" i="43"/>
  <c r="A665" i="43"/>
  <c r="A486" i="43"/>
  <c r="A453" i="43"/>
  <c r="A809" i="43"/>
  <c r="A808" i="43"/>
  <c r="A349" i="43"/>
  <c r="A14" i="43"/>
  <c r="A230" i="43"/>
  <c r="A548" i="43"/>
  <c r="A232" i="43"/>
  <c r="A834" i="43"/>
  <c r="A307" i="43"/>
  <c r="A496" i="43"/>
  <c r="A798" i="43"/>
  <c r="A509" i="43"/>
  <c r="A507" i="43"/>
  <c r="A568" i="43"/>
  <c r="A96" i="43"/>
  <c r="A673" i="43"/>
  <c r="A260" i="43"/>
  <c r="A617" i="43"/>
  <c r="A442" i="43"/>
  <c r="A786" i="43"/>
  <c r="A575" i="43"/>
  <c r="A161" i="43"/>
  <c r="A529" i="43"/>
  <c r="A648" i="43"/>
  <c r="A805" i="43"/>
  <c r="A713" i="43"/>
  <c r="A574" i="43"/>
  <c r="A672" i="43"/>
  <c r="A380" i="43"/>
  <c r="A715" i="43"/>
  <c r="A74" i="43"/>
  <c r="A324" i="43"/>
  <c r="A292" i="43"/>
  <c r="A445" i="43"/>
  <c r="A66" i="43"/>
  <c r="A318" i="43"/>
  <c r="A471" i="43"/>
  <c r="A490" i="43"/>
  <c r="A279" i="43"/>
  <c r="A355" i="43"/>
  <c r="A690" i="43"/>
  <c r="A517" i="43"/>
  <c r="A451" i="43"/>
  <c r="A448" i="43"/>
  <c r="A360" i="43"/>
  <c r="A748" i="43"/>
  <c r="A439" i="43"/>
  <c r="A364" i="43"/>
  <c r="A171" i="43"/>
  <c r="A128" i="43"/>
  <c r="A819" i="43"/>
  <c r="A113" i="43"/>
  <c r="A149" i="43"/>
  <c r="A652" i="43"/>
  <c r="A84" i="43"/>
  <c r="A572" i="43"/>
  <c r="A500" i="43"/>
  <c r="A103" i="43"/>
  <c r="A657" i="43"/>
  <c r="A637" i="43"/>
  <c r="A293" i="43"/>
  <c r="A13" i="43"/>
  <c r="A334" i="43"/>
  <c r="A732" i="43"/>
  <c r="A9" i="43"/>
  <c r="A489" i="43"/>
  <c r="A150" i="43"/>
  <c r="A797" i="43"/>
  <c r="A664" i="43"/>
  <c r="A288" i="43"/>
  <c r="A426" i="43"/>
  <c r="A603" i="43"/>
  <c r="A399" i="43"/>
  <c r="A229" i="43"/>
  <c r="A236" i="43"/>
  <c r="A248" i="43"/>
  <c r="A497" i="43"/>
  <c r="A25" i="43"/>
  <c r="A719" i="43"/>
  <c r="A269" i="43"/>
  <c r="A56" i="43"/>
  <c r="A540" i="43"/>
  <c r="A246" i="43"/>
  <c r="A68" i="43"/>
  <c r="A362" i="43"/>
  <c r="A593" i="43"/>
  <c r="A303" i="43"/>
  <c r="A493" i="43"/>
  <c r="A468" i="43"/>
  <c r="A836" i="43"/>
  <c r="A766" i="43"/>
  <c r="A381" i="43"/>
  <c r="A170" i="43"/>
  <c r="A370" i="43"/>
  <c r="A474" i="43"/>
  <c r="A538" i="43"/>
  <c r="A276" i="43"/>
  <c r="A54" i="43"/>
  <c r="A654" i="43"/>
  <c r="A495" i="43"/>
  <c r="A422" i="43"/>
  <c r="A365" i="43"/>
  <c r="A4" i="43"/>
  <c r="A585" i="43"/>
  <c r="A750" i="43"/>
  <c r="A769" i="43"/>
  <c r="A404" i="43"/>
  <c r="A621" i="43"/>
  <c r="A168" i="43"/>
  <c r="A30" i="43"/>
  <c r="A311" i="43"/>
  <c r="A521" i="43"/>
  <c r="A296" i="43"/>
  <c r="A359" i="43"/>
  <c r="A569" i="43"/>
  <c r="A369" i="43"/>
  <c r="A420" i="43"/>
  <c r="A259" i="43"/>
  <c r="A785" i="43"/>
  <c r="A253" i="43"/>
  <c r="A623" i="43"/>
  <c r="A582" i="43"/>
  <c r="A476" i="43"/>
  <c r="A186" i="43"/>
  <c r="A838" i="43"/>
  <c r="A112" i="43"/>
  <c r="A225" i="43"/>
  <c r="A19" i="43"/>
  <c r="A666" i="43"/>
  <c r="A583" i="43"/>
  <c r="A93" i="43"/>
  <c r="A668" i="43"/>
  <c r="A803" i="43"/>
  <c r="A427" i="43"/>
  <c r="A393" i="43"/>
  <c r="A414" i="43"/>
  <c r="A710" i="43"/>
  <c r="A847" i="43"/>
  <c r="A302" i="43"/>
  <c r="A242" i="43"/>
  <c r="A326" i="43"/>
  <c r="A169" i="43"/>
  <c r="A561" i="43"/>
  <c r="A465" i="43"/>
  <c r="A434" i="43"/>
  <c r="A27" i="43"/>
  <c r="A563" i="43"/>
  <c r="A822" i="43"/>
  <c r="A469" i="43"/>
  <c r="A284" i="43"/>
  <c r="A139" i="43"/>
  <c r="A415" i="43"/>
  <c r="A783" i="43"/>
  <c r="A806" i="43"/>
  <c r="A43" i="43"/>
  <c r="A801" i="43"/>
  <c r="A624" i="43"/>
  <c r="A604" i="43"/>
  <c r="A562" i="43"/>
  <c r="A744" i="43"/>
  <c r="A382" i="43"/>
  <c r="A556" i="43"/>
  <c r="A317" i="43"/>
  <c r="A211" i="43"/>
  <c r="A518" i="43"/>
  <c r="A312" i="43"/>
  <c r="A89" i="43"/>
  <c r="A191" i="43"/>
  <c r="A484" i="43"/>
  <c r="A372" i="43"/>
  <c r="A505" i="43"/>
  <c r="A154" i="43"/>
  <c r="A839" i="43"/>
  <c r="A206" i="43"/>
  <c r="A524" i="43"/>
  <c r="A377" i="43"/>
  <c r="A662" i="43"/>
  <c r="A571" i="43"/>
  <c r="A686" i="43"/>
  <c r="A411" i="43"/>
  <c r="A591" i="43"/>
  <c r="A560" i="43"/>
  <c r="A176" i="43"/>
  <c r="A535" i="43"/>
  <c r="A605" i="43"/>
  <c r="A70" i="43"/>
  <c r="A614" i="43"/>
  <c r="A235" i="43"/>
  <c r="A454" i="43"/>
  <c r="A723" i="43"/>
  <c r="A539" i="43"/>
  <c r="A77" i="43"/>
  <c r="A703" i="43"/>
  <c r="A707" i="43"/>
  <c r="A492" i="43"/>
  <c r="A210" i="43"/>
  <c r="A120" i="43"/>
  <c r="A525" i="43"/>
  <c r="A31" i="43"/>
  <c r="A94" i="43"/>
  <c r="A374" i="43"/>
  <c r="A344" i="43"/>
  <c r="A656" i="43"/>
  <c r="A595" i="43"/>
  <c r="A26" i="43"/>
  <c r="A32" i="43"/>
  <c r="A335" i="43"/>
  <c r="A440" i="43"/>
  <c r="A693" i="43"/>
  <c r="A127" i="43"/>
  <c r="A629" i="43"/>
  <c r="A33" i="43"/>
  <c r="A429" i="43"/>
  <c r="A792" i="43"/>
  <c r="A533" i="43"/>
  <c r="A383" i="43"/>
  <c r="A611" i="43"/>
  <c r="A122" i="43"/>
  <c r="A810" i="43"/>
  <c r="A747" i="43"/>
  <c r="A287" i="43"/>
  <c r="A649" i="43"/>
  <c r="A771" i="43"/>
  <c r="A751" i="43"/>
  <c r="A754" i="43"/>
  <c r="A513" i="43"/>
  <c r="A65" i="43"/>
  <c r="A233" i="43"/>
  <c r="A98" i="43"/>
  <c r="A88" i="43"/>
  <c r="A155" i="43"/>
  <c r="A609" i="43"/>
  <c r="A182" i="43"/>
  <c r="A638" i="43"/>
  <c r="A628" i="43"/>
  <c r="A358" i="43"/>
  <c r="A391" i="43"/>
  <c r="A494" i="43"/>
  <c r="A739" i="43"/>
  <c r="A660" i="43"/>
  <c r="A144" i="43"/>
  <c r="A281" i="43"/>
  <c r="A361" i="43"/>
  <c r="A779" i="43"/>
  <c r="A534" i="43"/>
  <c r="A743" i="43"/>
  <c r="A735" i="43"/>
  <c r="A542" i="43"/>
  <c r="A697" i="43"/>
  <c r="A435" i="43"/>
  <c r="A667" i="43"/>
  <c r="A305" i="43"/>
  <c r="A688" i="43"/>
  <c r="A306" i="43"/>
  <c r="A3" i="43"/>
  <c r="A264" i="43"/>
  <c r="A421" i="43"/>
  <c r="A438" i="43"/>
  <c r="A502" i="43"/>
  <c r="A53" i="43"/>
  <c r="A418" i="43"/>
  <c r="A578" i="43"/>
  <c r="A671" i="43"/>
  <c r="A220" i="43"/>
  <c r="A692" i="43"/>
  <c r="A18" i="43"/>
  <c r="A555" i="43"/>
  <c r="A788" i="43"/>
  <c r="A86" i="43"/>
  <c r="A589" i="43"/>
  <c r="A173" i="43"/>
  <c r="A615" i="43"/>
  <c r="A347" i="43"/>
  <c r="A352" i="43"/>
  <c r="A273" i="43"/>
  <c r="A209" i="43"/>
  <c r="A111" i="43"/>
  <c r="A247" i="43"/>
  <c r="A177" i="43"/>
  <c r="A653" i="43"/>
  <c r="A767" i="43"/>
  <c r="A763" i="43"/>
  <c r="A737" i="43"/>
  <c r="A612" i="43"/>
  <c r="A297" i="43"/>
  <c r="A135" i="43"/>
  <c r="A321" i="43"/>
  <c r="A842" i="43"/>
  <c r="A338" i="43"/>
  <c r="A277" i="43"/>
  <c r="A244" i="43"/>
  <c r="A506" i="43"/>
  <c r="A221" i="43"/>
  <c r="A234" i="43"/>
  <c r="A143" i="43"/>
  <c r="A217" i="43"/>
  <c r="A781" i="43"/>
  <c r="A675" i="43"/>
  <c r="A573" i="43"/>
  <c r="A557" i="43"/>
  <c r="A482" i="43"/>
  <c r="A800" i="43"/>
  <c r="A554" i="43"/>
  <c r="A816" i="43"/>
  <c r="A328" i="43"/>
  <c r="A245" i="43"/>
  <c r="A44" i="43"/>
  <c r="A289" i="43"/>
  <c r="A6" i="43"/>
  <c r="A802" i="43"/>
  <c r="A8" i="43"/>
  <c r="A82" i="43"/>
  <c r="A5" i="43"/>
  <c r="A125" i="43"/>
  <c r="A721" i="43"/>
  <c r="A470" i="43"/>
  <c r="A812" i="43"/>
  <c r="A310" i="43"/>
  <c r="A844" i="43"/>
  <c r="A22" i="43"/>
  <c r="A121" i="43"/>
  <c r="A745" i="43"/>
  <c r="A107" i="43"/>
  <c r="A67" i="43"/>
  <c r="A821" i="43"/>
  <c r="A126" i="43"/>
  <c r="A101" i="43"/>
  <c r="A642" i="43"/>
  <c r="A34" i="43"/>
  <c r="A437" i="43"/>
  <c r="A705" i="43"/>
  <c r="A627" i="43"/>
  <c r="A601" i="43"/>
  <c r="A201" i="43"/>
  <c r="A389" i="43"/>
  <c r="A87" i="43"/>
  <c r="A256" i="43"/>
  <c r="A153" i="43"/>
  <c r="A708" i="43"/>
  <c r="A755" i="43"/>
  <c r="A508" i="43"/>
  <c r="A464" i="43"/>
  <c r="A431" i="43"/>
  <c r="A218" i="43"/>
  <c r="A376" i="43"/>
  <c r="A402" i="43"/>
  <c r="A565" i="43"/>
  <c r="A680" i="43"/>
  <c r="A203" i="43"/>
  <c r="A7" i="43"/>
  <c r="A504" i="43"/>
  <c r="A23" i="43"/>
  <c r="A118" i="43"/>
  <c r="A187" i="43"/>
  <c r="A331" i="43"/>
  <c r="A108" i="43"/>
  <c r="A761" i="43"/>
  <c r="A472" i="43"/>
  <c r="A40" i="43"/>
  <c r="A301" i="43"/>
  <c r="A195" i="43"/>
  <c r="A164" i="43"/>
  <c r="A202" i="43"/>
  <c r="A512" i="43"/>
  <c r="A616" i="43"/>
  <c r="A401" i="43"/>
  <c r="A258" i="43"/>
  <c r="A717" i="43"/>
  <c r="A833" i="43"/>
  <c r="A790" i="43"/>
  <c r="A100" i="43"/>
  <c r="A295" i="43"/>
  <c r="A390" i="43"/>
  <c r="A804" i="43"/>
  <c r="A734" i="43"/>
  <c r="A577" i="43"/>
  <c r="A462" i="43"/>
  <c r="A597" i="43"/>
  <c r="A650" i="43"/>
  <c r="A602" i="43"/>
  <c r="A475" i="43"/>
  <c r="A313" i="43"/>
  <c r="A709" i="43"/>
  <c r="A179" i="43"/>
  <c r="A340" i="43"/>
  <c r="A559" i="43"/>
  <c r="A796" i="43"/>
  <c r="A691" i="43"/>
  <c r="A759" i="43"/>
  <c r="A147" i="43"/>
  <c r="A658" i="43"/>
  <c r="A820" i="43"/>
  <c r="A823" i="43"/>
  <c r="A756" i="43"/>
  <c r="A634" i="43"/>
  <c r="A550" i="43"/>
  <c r="A480" i="43"/>
  <c r="A104" i="43"/>
  <c r="A228" i="43"/>
  <c r="A354" i="43"/>
  <c r="A541" i="43"/>
  <c r="A134" i="43"/>
  <c r="A791" i="43"/>
  <c r="A368" i="43"/>
  <c r="A137" i="43"/>
  <c r="A46" i="43"/>
  <c r="A174" i="43"/>
  <c r="A83" i="43"/>
  <c r="A726" i="43"/>
  <c r="A60" i="43"/>
  <c r="A55" i="43"/>
  <c r="A272" i="43"/>
  <c r="A613" i="43"/>
  <c r="A151" i="43"/>
  <c r="A92" i="43"/>
  <c r="A643" i="43"/>
  <c r="A461" i="43"/>
  <c r="A457" i="43"/>
  <c r="A752" i="43"/>
  <c r="A132" i="43"/>
  <c r="A294" i="43"/>
  <c r="A523" i="43"/>
  <c r="A185" i="43"/>
  <c r="A762" i="43"/>
  <c r="A322" i="43"/>
  <c r="A706" i="43"/>
  <c r="A215" i="43"/>
  <c r="A243" i="43"/>
  <c r="A319" i="43"/>
  <c r="A728" i="43"/>
  <c r="A351" i="43"/>
  <c r="A97" i="43"/>
  <c r="A304" i="43"/>
  <c r="A590" i="43"/>
  <c r="A309" i="43"/>
  <c r="A661" i="43"/>
  <c r="A163" i="43"/>
  <c r="A79" i="43"/>
  <c r="A596" i="43"/>
  <c r="A768" i="43"/>
  <c r="A59" i="43"/>
  <c r="A784" i="43"/>
  <c r="A71" i="43"/>
  <c r="A536" i="43"/>
  <c r="A265" i="43"/>
  <c r="A16" i="43"/>
  <c r="A64" i="43"/>
  <c r="A547" i="43"/>
  <c r="A216" i="43"/>
  <c r="A598" i="43"/>
  <c r="A198" i="43"/>
  <c r="A62" i="43"/>
  <c r="A515" i="43"/>
  <c r="A473" i="43"/>
  <c r="A742" i="43"/>
  <c r="A433" i="43"/>
  <c r="A773" i="43"/>
  <c r="A373" i="43"/>
  <c r="A148" i="43"/>
  <c r="A670" i="43"/>
  <c r="A117" i="43"/>
  <c r="A36" i="43"/>
  <c r="A676" i="43"/>
  <c r="A441" i="43"/>
  <c r="A138" i="43"/>
  <c r="A199" i="43"/>
  <c r="A384" i="43"/>
  <c r="A814" i="43"/>
  <c r="A298" i="43"/>
  <c r="A345" i="43"/>
  <c r="A630" i="43"/>
  <c r="A428" i="43"/>
  <c r="A620" i="43"/>
  <c r="A99" i="43"/>
  <c r="A337" i="43"/>
  <c r="A564" i="43"/>
  <c r="A687" i="43"/>
  <c r="A553" i="43"/>
  <c r="A208" i="43"/>
  <c r="A271" i="43"/>
  <c r="A205" i="43"/>
  <c r="A458" i="43"/>
  <c r="A238" i="43"/>
  <c r="A124" i="43"/>
  <c r="A343" i="43"/>
  <c r="A379" i="43"/>
  <c r="A607" i="43"/>
  <c r="A636" i="43"/>
  <c r="A115" i="43"/>
  <c r="A29" i="43"/>
  <c r="A581" i="43"/>
  <c r="A787" i="43"/>
  <c r="A793" i="43"/>
  <c r="A105" i="43"/>
  <c r="A207" i="43"/>
  <c r="A772" i="43"/>
  <c r="A75" i="43"/>
  <c r="A325" i="43"/>
  <c r="A417" i="43"/>
  <c r="A219" i="43"/>
  <c r="A832" i="43"/>
  <c r="A714" i="43"/>
  <c r="A240" i="43"/>
  <c r="A357" i="43"/>
  <c r="A681" i="43"/>
  <c r="A350" i="43"/>
  <c r="A424" i="43"/>
  <c r="A37" i="43"/>
  <c r="A430" i="43"/>
  <c r="A392" i="43"/>
  <c r="A339" i="43"/>
  <c r="A481" i="43"/>
  <c r="A815" i="43"/>
  <c r="A12" i="43"/>
  <c r="A749" i="43"/>
  <c r="A291" i="43"/>
  <c r="A519" i="43"/>
  <c r="A285" i="43"/>
  <c r="A336" i="43"/>
  <c r="A618" i="43"/>
  <c r="A718" i="43"/>
  <c r="A11" i="43"/>
  <c r="A729" i="43"/>
  <c r="A466" i="43"/>
  <c r="A109" i="43"/>
  <c r="A503" i="43"/>
  <c r="A85" i="43"/>
  <c r="A780" i="43"/>
  <c r="A633" i="43"/>
  <c r="A450" i="43"/>
  <c r="A570" i="43"/>
  <c r="A188" i="43"/>
  <c r="A695" i="43"/>
  <c r="A487" i="43"/>
  <c r="A423" i="43"/>
  <c r="A446" i="43"/>
  <c r="A15" i="43"/>
  <c r="A315" i="43"/>
  <c r="A212" i="43"/>
  <c r="A388" i="43"/>
  <c r="A52" i="43"/>
  <c r="A758" i="43"/>
  <c r="A641" i="43"/>
  <c r="A45" i="43"/>
  <c r="A455" i="43"/>
  <c r="A226" i="43"/>
  <c r="A520" i="43"/>
  <c r="A516" i="43"/>
  <c r="A459" i="43"/>
  <c r="A142" i="43"/>
  <c r="A837" i="43"/>
  <c r="A645" i="43"/>
  <c r="A145" i="43"/>
  <c r="A410" i="43"/>
  <c r="A332" i="43"/>
  <c r="A227" i="43"/>
  <c r="A740" i="43"/>
  <c r="A194" i="43"/>
  <c r="A777" i="43"/>
  <c r="A116" i="43"/>
  <c r="A316" i="43"/>
  <c r="A782" i="43"/>
  <c r="A140" i="43"/>
  <c r="A196" i="43"/>
  <c r="A631" i="43"/>
  <c r="A180" i="43"/>
  <c r="A722" i="43"/>
  <c r="A348" i="43"/>
  <c r="A586" i="43"/>
  <c r="A280" i="43"/>
  <c r="A528" i="43"/>
  <c r="A639" i="43"/>
  <c r="A845" i="43"/>
  <c r="A566" i="43"/>
  <c r="A329" i="43"/>
  <c r="A669" i="43"/>
  <c r="A63" i="43"/>
  <c r="A483" i="43"/>
  <c r="A398" i="43"/>
  <c r="A757" i="43"/>
  <c r="A181" i="43"/>
  <c r="A300" i="43"/>
  <c r="A449" i="43"/>
  <c r="A197" i="43"/>
  <c r="A252" i="43"/>
  <c r="A663" i="43"/>
  <c r="A447" i="43"/>
  <c r="A129" i="43"/>
  <c r="A753" i="43"/>
  <c r="A192" i="43"/>
  <c r="A133" i="43"/>
  <c r="A400" i="43"/>
  <c r="A162" i="43"/>
  <c r="A255" i="43"/>
  <c r="A61" i="43"/>
  <c r="A599" i="43"/>
  <c r="A432" i="43"/>
  <c r="A223" i="43"/>
  <c r="A488" i="43"/>
  <c r="A835" i="43"/>
  <c r="A375" i="43"/>
  <c r="A646" i="43"/>
  <c r="A275" i="43"/>
  <c r="A91" i="43"/>
  <c r="A266" i="43"/>
  <c r="A395" i="43"/>
  <c r="A632" i="43"/>
  <c r="A141" i="43"/>
  <c r="A678" i="43"/>
  <c r="A425" i="43"/>
  <c r="A584" i="43"/>
  <c r="A841" i="43"/>
  <c r="A736" i="43"/>
  <c r="A403" i="43"/>
  <c r="A795" i="43"/>
  <c r="A268" i="43"/>
  <c r="A278" i="43"/>
  <c r="A452" i="43"/>
  <c r="A463" i="43"/>
  <c r="A152" i="43"/>
  <c r="A406" i="43"/>
  <c r="A261" i="43"/>
  <c r="A47" i="43"/>
  <c r="A731" i="43"/>
  <c r="A685" i="43"/>
  <c r="A28" i="43"/>
  <c r="A254" i="43"/>
  <c r="A527" i="43"/>
  <c r="A644" i="43"/>
  <c r="A622" i="43"/>
  <c r="A81" i="43"/>
  <c r="A443" i="43"/>
  <c r="A123" i="43"/>
  <c r="A17" i="43"/>
  <c r="A102" i="43"/>
  <c r="A700" i="43"/>
  <c r="A58" i="43"/>
  <c r="A594" i="43"/>
  <c r="A477" i="43"/>
  <c r="A342" i="43"/>
  <c r="A299" i="43"/>
  <c r="A308" i="43"/>
  <c r="A146" i="43"/>
  <c r="A799" i="43"/>
  <c r="A478" i="43"/>
  <c r="A545" i="43"/>
  <c r="A204" i="43"/>
  <c r="A794" i="43"/>
  <c r="A818" i="43"/>
  <c r="A387" i="43"/>
  <c r="A640" i="43"/>
  <c r="A467" i="43"/>
  <c r="A35" i="43"/>
  <c r="A262" i="43"/>
  <c r="A696" i="43"/>
  <c r="A224" i="43"/>
  <c r="A456" i="43"/>
  <c r="A727" i="43"/>
  <c r="A385" i="43"/>
  <c r="A499" i="43"/>
  <c r="A239" i="43"/>
  <c r="A41" i="43"/>
  <c r="A813" i="43"/>
  <c r="A95" i="43"/>
  <c r="A683" i="43"/>
  <c r="A530" i="43"/>
  <c r="A397" i="43"/>
  <c r="A80" i="43"/>
  <c r="A526" i="43"/>
  <c r="A775" i="43"/>
  <c r="A165" i="43"/>
  <c r="A552" i="43"/>
  <c r="A501" i="43"/>
  <c r="A537" i="43"/>
  <c r="A741" i="43"/>
  <c r="A367" i="43"/>
  <c r="A270" i="43"/>
  <c r="A778" i="43"/>
  <c r="A250" i="43"/>
  <c r="A701" i="43"/>
  <c r="A511" i="43"/>
  <c r="A39" i="43"/>
  <c r="A514" i="43"/>
  <c r="A363" i="43"/>
  <c r="A353" i="43"/>
  <c r="A549" i="43"/>
  <c r="A558" i="43"/>
  <c r="A274" i="43"/>
  <c r="A606" i="43"/>
  <c r="A48" i="43"/>
  <c r="A770" i="43"/>
  <c r="A659" i="43"/>
  <c r="A522" i="43"/>
  <c r="A510" i="43"/>
  <c r="A824" i="43"/>
  <c r="A716" i="43"/>
  <c r="A200" i="43"/>
  <c r="A760" i="43"/>
  <c r="A647" i="43"/>
  <c r="A341" i="43"/>
  <c r="A405" i="43"/>
  <c r="A408" i="43"/>
  <c r="A625" i="43"/>
  <c r="A576" i="43"/>
  <c r="A635" i="43"/>
  <c r="A846" i="43"/>
  <c r="A698" i="43"/>
  <c r="A119" i="43"/>
  <c r="A776" i="43"/>
  <c r="A38" i="43"/>
  <c r="A190" i="43"/>
  <c r="A378" i="43"/>
  <c r="A588" i="43"/>
  <c r="A730" i="43"/>
  <c r="A498" i="43"/>
  <c r="A413" i="43"/>
  <c r="A694" i="43"/>
  <c r="A674" i="43"/>
</calcChain>
</file>

<file path=xl/sharedStrings.xml><?xml version="1.0" encoding="utf-8"?>
<sst xmlns="http://schemas.openxmlformats.org/spreadsheetml/2006/main" count="2070" uniqueCount="1389">
  <si>
    <t>Resultatoplysninger</t>
  </si>
  <si>
    <t>Beløb</t>
  </si>
  <si>
    <t>Netto renteindtægter</t>
  </si>
  <si>
    <t>Kursreguleringer</t>
  </si>
  <si>
    <t>Resultat før skat</t>
  </si>
  <si>
    <t>Årets resultat</t>
  </si>
  <si>
    <t>Kassebeholdning mv.</t>
  </si>
  <si>
    <t>Tilgodehavender hos kreditinstitutter og centralbanker</t>
  </si>
  <si>
    <t>Obligationer</t>
  </si>
  <si>
    <t>Aktier mv.</t>
  </si>
  <si>
    <t>Grunde og bygninger i alt</t>
  </si>
  <si>
    <t>Aktiver i alt</t>
  </si>
  <si>
    <t xml:space="preserve">Aktiver  </t>
  </si>
  <si>
    <t>Passiver</t>
  </si>
  <si>
    <t>Gæld til kreditinstitutter og centralbanker</t>
  </si>
  <si>
    <t>Udstedte obligationer</t>
  </si>
  <si>
    <t xml:space="preserve">Gæld  </t>
  </si>
  <si>
    <t>Gæld i alt</t>
  </si>
  <si>
    <t>Hensatte forpligtelser i alt</t>
  </si>
  <si>
    <t>Egenkapital i alt</t>
  </si>
  <si>
    <t>Passiver i alt</t>
  </si>
  <si>
    <t>Danske kunder</t>
  </si>
  <si>
    <t>Udenlandske kunder</t>
  </si>
  <si>
    <t>Estimeret beløb</t>
  </si>
  <si>
    <t>Udbytte af aktier mv.</t>
  </si>
  <si>
    <t>Netto gebyrindtægter</t>
  </si>
  <si>
    <t>Kapitalandele</t>
  </si>
  <si>
    <t>Danske kreditinstitutter</t>
  </si>
  <si>
    <t>Udlån og garantidebitorer</t>
  </si>
  <si>
    <t>Tilgodehavender samt udlån og garantidebitorer i alt</t>
  </si>
  <si>
    <t>Tilgodehavender hos kreditinstitutter</t>
  </si>
  <si>
    <t>Balanceoplysninger (ultimo året)</t>
  </si>
  <si>
    <t>Noteoplysninger (ultimo året)</t>
  </si>
  <si>
    <t>Andre poster netto</t>
  </si>
  <si>
    <t>Øvrige passiver</t>
  </si>
  <si>
    <t>Supplerende kapital</t>
  </si>
  <si>
    <t>Nedskrivninger/hensættelser på udlån og garantidebitorer</t>
  </si>
  <si>
    <t>Udenlandske kreditinstitutter</t>
  </si>
  <si>
    <t>Nedskrivninger på udlån og tilgodehavender mv. i alt</t>
  </si>
  <si>
    <t>Efterstillede kapitalindskud</t>
  </si>
  <si>
    <t>Nedskrivninger på tilgodehavender hos kreditinstitutter</t>
  </si>
  <si>
    <t>Udgifter til personale og administration (-)</t>
  </si>
  <si>
    <t>Nedskrivninger på udlån og tilgodehavender mv. (-)</t>
  </si>
  <si>
    <t>Skat (-)</t>
  </si>
  <si>
    <t>Renteindtægter</t>
  </si>
  <si>
    <t>Renteudgifter (-)</t>
  </si>
  <si>
    <t>Resultat af kapitalandele i associerede og tilknyttede virksomheder</t>
  </si>
  <si>
    <t>Udlån og andre tilgodehavender</t>
  </si>
  <si>
    <t>Faktiske tal</t>
  </si>
  <si>
    <t>Pct.</t>
  </si>
  <si>
    <t>Noter til resultatoplysninger</t>
  </si>
  <si>
    <t>Bidrag</t>
  </si>
  <si>
    <t>Øvrige renteindtægter</t>
  </si>
  <si>
    <t>Kreditinstitutter og centralbanker</t>
  </si>
  <si>
    <t>Indlån og anden gæld</t>
  </si>
  <si>
    <t>Øvrige renteudgifter</t>
  </si>
  <si>
    <t>Realkreditudlån</t>
  </si>
  <si>
    <t>Valuta</t>
  </si>
  <si>
    <t>Krediteksponeringer - Exposure-at-Default (EAD) (ultimo året)</t>
  </si>
  <si>
    <t>Renteindtægter i alt</t>
  </si>
  <si>
    <t>Renteudgifter i alt</t>
  </si>
  <si>
    <t>Kursreguleringer i alt</t>
  </si>
  <si>
    <t>Samlede krediteksponeringer i alt</t>
  </si>
  <si>
    <t>Fanenavn</t>
  </si>
  <si>
    <t>Variabelnavn</t>
  </si>
  <si>
    <t>Variabel</t>
  </si>
  <si>
    <t>Øvrige kursreguleringer</t>
  </si>
  <si>
    <t>Danske kunder i alt</t>
  </si>
  <si>
    <t>Offentlige myndigheder</t>
  </si>
  <si>
    <t>Erhverv</t>
  </si>
  <si>
    <t>Private</t>
  </si>
  <si>
    <t>Udenlandske kunder i alt</t>
  </si>
  <si>
    <t>Nedskrivninger/hensættelser på udlån og garantidebitorer i alt</t>
  </si>
  <si>
    <t>Nedskrivninger på tilgodehavender hos kreditinstitutter i alt</t>
  </si>
  <si>
    <t>Tilgodehavender hos kreditinstitutter i alt</t>
  </si>
  <si>
    <t>Udlån og garantidebitorer i alt</t>
  </si>
  <si>
    <t>Samlede krediteksponeringer under standardmetoden i alt</t>
  </si>
  <si>
    <t>Samlede krediteksponeringer under IRB-metoden</t>
  </si>
  <si>
    <t>Samlede krediteksponeringer under IRB-metoden i alt</t>
  </si>
  <si>
    <t>Kun celler markeret med gråt skal udfyldes</t>
  </si>
  <si>
    <t>Defaultede erhvervseksponeringer</t>
  </si>
  <si>
    <t>Defaultede detaileksponeringer</t>
  </si>
  <si>
    <t>Øvrige defaultede eksponeringer (stat og institut)</t>
  </si>
  <si>
    <t>Statseksponeringer (ekskl. defaultede)</t>
  </si>
  <si>
    <t>Instituteksponeringer (ekskl. defaultede)</t>
  </si>
  <si>
    <t>Erhvervseksponeringer (ekskl. defaultede)</t>
  </si>
  <si>
    <t>Detaileksponeringer (ekskl. defaultede)</t>
  </si>
  <si>
    <t>… heraf: Udskudte skatteaktiver, som afhænger af fremtidig rentabilitet (-)</t>
  </si>
  <si>
    <t xml:space="preserve">Egentlig kernekapital </t>
  </si>
  <si>
    <t>… heraf: Akkumuleret anden totalindkomst (+)</t>
  </si>
  <si>
    <t>1.1</t>
  </si>
  <si>
    <t>1.2</t>
  </si>
  <si>
    <t>1.3</t>
  </si>
  <si>
    <t>1.4</t>
  </si>
  <si>
    <t>2.1</t>
  </si>
  <si>
    <t xml:space="preserve">Samlet risikoeksponering </t>
  </si>
  <si>
    <t>Risikovægtede eksponeringer for kreditrisiko mv.</t>
  </si>
  <si>
    <t>Samlet risikoeksponering for afvikling/levering</t>
  </si>
  <si>
    <t>Samlet risikoeksponering for operationelle risici</t>
  </si>
  <si>
    <t>Opgørelse af samlet risikoeksponering (ultimo året)</t>
  </si>
  <si>
    <t>Opgørelse af kapitalgrundlaget (ultimo året)</t>
  </si>
  <si>
    <t>Opgørelse af tilstrækkelig kapitalgrundlag (ultimo året)</t>
  </si>
  <si>
    <t xml:space="preserve">Samlet risikoeksponering for kreditværdijustering (CVA) </t>
  </si>
  <si>
    <t xml:space="preserve">    … heraf: Risikovægtede erhvervseksponeringer </t>
  </si>
  <si>
    <t xml:space="preserve">    … heraf: Risikovægtede detaileksponeringer </t>
  </si>
  <si>
    <r>
      <t xml:space="preserve">Udlån mv. opgjort </t>
    </r>
    <r>
      <rPr>
        <i/>
        <u/>
        <sz val="10"/>
        <color theme="1"/>
        <rFont val="Calibri"/>
        <family val="2"/>
        <scheme val="minor"/>
      </rPr>
      <t>før nedskrivninger</t>
    </r>
    <r>
      <rPr>
        <i/>
        <sz val="10"/>
        <color theme="1"/>
        <rFont val="Calibri"/>
        <family val="2"/>
        <scheme val="minor"/>
      </rPr>
      <t xml:space="preserve"> fordelt på danske og udenlandske kunder samt sektorer (ultimo året)</t>
    </r>
  </si>
  <si>
    <r>
      <t xml:space="preserve">Udlån mv. opgjort </t>
    </r>
    <r>
      <rPr>
        <i/>
        <u/>
        <sz val="10"/>
        <color theme="1"/>
        <rFont val="Calibri"/>
        <family val="2"/>
        <scheme val="minor"/>
      </rPr>
      <t>før nedskrivninger</t>
    </r>
    <r>
      <rPr>
        <i/>
        <sz val="10"/>
        <color theme="1"/>
        <rFont val="Calibri"/>
        <family val="2"/>
        <scheme val="minor"/>
      </rPr>
      <t xml:space="preserve"> fordelt på danske og udenlandske kunder samt sektorer (ultimo året) - </t>
    </r>
    <r>
      <rPr>
        <b/>
        <i/>
        <sz val="10"/>
        <color theme="1"/>
        <rFont val="Calibri"/>
        <family val="2"/>
        <scheme val="minor"/>
      </rPr>
      <t>ekskl. reverse forretninger</t>
    </r>
  </si>
  <si>
    <t>1.5</t>
  </si>
  <si>
    <t>Hybrid kernekapital</t>
  </si>
  <si>
    <t xml:space="preserve">Kernekapital </t>
  </si>
  <si>
    <t xml:space="preserve">Kapitalgrundlag </t>
  </si>
  <si>
    <t>Samlet risikoeksponering for positions-, valuta- og råvarerisici</t>
  </si>
  <si>
    <t>… heraf: Overført resultat (+)</t>
  </si>
  <si>
    <t>4.1</t>
  </si>
  <si>
    <t>5.1</t>
  </si>
  <si>
    <t>5.2</t>
  </si>
  <si>
    <t xml:space="preserve">  … heraf: Standardmetoden </t>
  </si>
  <si>
    <t xml:space="preserve">  … heraf: IRB-metoden</t>
  </si>
  <si>
    <t>… heraf: Kontracyklisk kapitalbuffer</t>
  </si>
  <si>
    <r>
      <t xml:space="preserve">Memo: Forskellen mellem forventede tab og regnskabsmæssige værdireguleringer og hensættelser (-/+) </t>
    </r>
    <r>
      <rPr>
        <i/>
        <vertAlign val="superscript"/>
        <sz val="10"/>
        <color theme="1"/>
        <rFont val="Calibri"/>
        <family val="2"/>
        <scheme val="minor"/>
      </rPr>
      <t>(2)</t>
    </r>
  </si>
  <si>
    <r>
      <t xml:space="preserve">Andet </t>
    </r>
    <r>
      <rPr>
        <vertAlign val="superscript"/>
        <sz val="10"/>
        <color theme="1"/>
        <rFont val="Calibri"/>
        <family val="2"/>
        <scheme val="minor"/>
      </rPr>
      <t>(1)</t>
    </r>
    <r>
      <rPr>
        <sz val="10"/>
        <color theme="1"/>
        <rFont val="Calibri"/>
        <family val="2"/>
        <scheme val="minor"/>
      </rPr>
      <t xml:space="preserve"> </t>
    </r>
  </si>
  <si>
    <r>
      <t xml:space="preserve">Tilstrækkeligt kapitalgrundlag </t>
    </r>
    <r>
      <rPr>
        <vertAlign val="superscript"/>
        <sz val="10"/>
        <color theme="1"/>
        <rFont val="Calibri"/>
        <family val="2"/>
        <scheme val="minor"/>
      </rPr>
      <t>(1)</t>
    </r>
  </si>
  <si>
    <t>… heraf: Underskud af kreditrisikojusteringer sfa. forventede tab opgjort efter IRB-metoden (-)</t>
  </si>
  <si>
    <t>Memo: Årets udlodning</t>
  </si>
  <si>
    <t>Foreslået udbytte (baseret på årets resultat)</t>
  </si>
  <si>
    <t>Opgørelse af gearingsgrad (ultimo året)</t>
  </si>
  <si>
    <r>
      <t xml:space="preserve">Samlet eksponeringsmål </t>
    </r>
    <r>
      <rPr>
        <vertAlign val="superscript"/>
        <sz val="10"/>
        <color theme="1"/>
        <rFont val="Calibri"/>
        <family val="2"/>
        <scheme val="minor"/>
      </rPr>
      <t>(1)</t>
    </r>
  </si>
  <si>
    <t>Kombineret kapitalbufferkrav i alt</t>
  </si>
  <si>
    <r>
      <t xml:space="preserve">… heraf: AT1 Kapitalinstrumenter, som kan medgå til dækning af søjle II krav på linje med egentlig kernekapital, jf. vejledning fra Finanstilsynet </t>
    </r>
    <r>
      <rPr>
        <vertAlign val="superscript"/>
        <sz val="10"/>
        <color theme="1"/>
        <rFont val="Calibri"/>
        <family val="2"/>
        <scheme val="minor"/>
      </rPr>
      <t>(1)</t>
    </r>
    <r>
      <rPr>
        <sz val="10"/>
        <color theme="1"/>
        <rFont val="Calibri"/>
        <family val="2"/>
        <scheme val="minor"/>
      </rPr>
      <t xml:space="preserve"> </t>
    </r>
  </si>
  <si>
    <r>
      <t xml:space="preserve">… heraf: T2 Kapitalinstrumenter, som kan medgå til dækning af søjle II krav på linje med egentlig kernekapital, jf. vejledning fra Finanstilsynet </t>
    </r>
    <r>
      <rPr>
        <vertAlign val="superscript"/>
        <sz val="10"/>
        <color theme="1"/>
        <rFont val="Calibri"/>
        <family val="2"/>
        <scheme val="minor"/>
      </rPr>
      <t>(1)</t>
    </r>
    <r>
      <rPr>
        <sz val="10"/>
        <color theme="1"/>
        <rFont val="Calibri"/>
        <family val="2"/>
        <scheme val="minor"/>
      </rPr>
      <t xml:space="preserve"> </t>
    </r>
  </si>
  <si>
    <t>… heraf: Kapitalbevaringsbuffer</t>
  </si>
  <si>
    <t>Gearingsgrad (pct.)</t>
  </si>
  <si>
    <t>Akkumulerede nedskrivninger og hensættelser på udlån og garantidebitorer</t>
  </si>
  <si>
    <t>… heraf: Systemisk risikobuffer (ekskl. SIFI-buffer)</t>
  </si>
  <si>
    <t xml:space="preserve">    … heraf: Risikovægtede instituteksponeringer </t>
  </si>
  <si>
    <t>-</t>
  </si>
  <si>
    <t>6.1</t>
  </si>
  <si>
    <t>19.1</t>
  </si>
  <si>
    <t>… heraf: SIFI-buffer (kapitalkravet til systemisk vigtige institutter)</t>
  </si>
  <si>
    <t xml:space="preserve">Memo: Egentlig kernekapital - fuldt indfaset CRR/CRD4 og IFRS9 </t>
  </si>
  <si>
    <t xml:space="preserve">Memo: Kernekapital - fuldt indfaset CRR/CRD4 og IFRS9 </t>
  </si>
  <si>
    <t xml:space="preserve">Memo: Kapitalgrundlag - fuldt indfaset CRR/CRD4 og IFRS9 </t>
  </si>
  <si>
    <t>… heraf: Egentlige kernekapitalinstrumenter i enheder i den finansielle sektor (ikke-væsentlige + væsentlige) (-)</t>
  </si>
  <si>
    <t>… heraf: Supplerende kapitalinstrumenter i enheder i den finansielle sektor (ikke-væsentlige + væsentlige) (-)</t>
  </si>
  <si>
    <t>… heraf: Hybride kernekapitalinstrumenter i enheder i den finansielle sektor (ikke-væsentlige + væsentlige) (-)</t>
  </si>
  <si>
    <t>… heraf: Goodwill (-)</t>
  </si>
  <si>
    <t xml:space="preserve">   … heraf: Kapitalinstrumenter og efterstillede lån, der er kvalificeret som supplerende kapital (+)</t>
  </si>
  <si>
    <t xml:space="preserve">   … heraf: Kapitalinstrumenter, der er kvalificeret som hybrid kernekapital (+)</t>
  </si>
  <si>
    <t>Af- og nedskrivninger på immaterielle og materielle aktiver (-)</t>
  </si>
  <si>
    <t>Renteudgifter af hybrid kernekapital, der indgår under egenkapitalen</t>
  </si>
  <si>
    <t xml:space="preserve">… heraf: Hybrid kernekapital, der indgår under egenkapitalen </t>
  </si>
  <si>
    <t>Renteudgifter (anføres hér med positivt fortegn)</t>
  </si>
  <si>
    <t>TABELLEN BEREGNES AUTOMATISK</t>
  </si>
  <si>
    <t>1.6</t>
  </si>
  <si>
    <t>2.2</t>
  </si>
  <si>
    <t>4.2</t>
  </si>
  <si>
    <t>Afledte finansielle instrumenter i alt</t>
  </si>
  <si>
    <t xml:space="preserve">… heraf: Valutakontrakter </t>
  </si>
  <si>
    <t xml:space="preserve">… heraf: Rentekontrakter </t>
  </si>
  <si>
    <t>6.2</t>
  </si>
  <si>
    <t>Res_Rind_RY</t>
  </si>
  <si>
    <t>Res_TotR_RY</t>
  </si>
  <si>
    <t>Res_Kreg_RY</t>
  </si>
  <si>
    <t>Res_Rat_RY</t>
  </si>
  <si>
    <t>Res_RfS_RY</t>
  </si>
  <si>
    <t>Res_RP_RY</t>
  </si>
  <si>
    <t>NoRe_RIkc_nry</t>
  </si>
  <si>
    <t>NoRe_RIut_nry</t>
  </si>
  <si>
    <t>NoRe_RIb_nry</t>
  </si>
  <si>
    <t>NoRe_RIo_nry</t>
  </si>
  <si>
    <t>NoRe_RUkc_nry</t>
  </si>
  <si>
    <t>NoRe_RUig_nry</t>
  </si>
  <si>
    <t>NoRe_RUuo_nry</t>
  </si>
  <si>
    <t>NoRe_RUek_nry</t>
  </si>
  <si>
    <t>NoRe_RUTot_nry</t>
  </si>
  <si>
    <t>NoRe_KUr_nry</t>
  </si>
  <si>
    <t>NoRe_KUo_nry</t>
  </si>
  <si>
    <t>NoRe_KUak_nry</t>
  </si>
  <si>
    <t>NoRe_KUv_nry</t>
  </si>
  <si>
    <t>NoRe_KUuo_nry</t>
  </si>
  <si>
    <t>NoRe_KUTot_nry</t>
  </si>
  <si>
    <t>Bal_BO_Atkc</t>
  </si>
  <si>
    <t>Bal_BO_Aak</t>
  </si>
  <si>
    <t>Bal_BO_AgbTot</t>
  </si>
  <si>
    <t>Bal_BO_ATot</t>
  </si>
  <si>
    <t>Bal_BO_PGkc</t>
  </si>
  <si>
    <t>Bal_BO_PGTot</t>
  </si>
  <si>
    <t>Bal_BO_PHTot</t>
  </si>
  <si>
    <t>Bal_BO_Pek</t>
  </si>
  <si>
    <t>Bal_BO_PEekTot</t>
  </si>
  <si>
    <t>Akkumuleret vækst i samlede krediteksponeringer</t>
  </si>
  <si>
    <r>
      <t xml:space="preserve">Garantier mv. </t>
    </r>
    <r>
      <rPr>
        <vertAlign val="superscript"/>
        <sz val="10"/>
        <color theme="1"/>
        <rFont val="Calibri"/>
        <family val="2"/>
        <scheme val="minor"/>
      </rPr>
      <t>(1)</t>
    </r>
  </si>
  <si>
    <r>
      <t xml:space="preserve">Kombineret kapitalbufferkrav i alt </t>
    </r>
    <r>
      <rPr>
        <vertAlign val="superscript"/>
        <sz val="9"/>
        <color theme="1"/>
        <rFont val="Calibri"/>
        <family val="2"/>
        <scheme val="minor"/>
      </rPr>
      <t>(2)</t>
    </r>
  </si>
  <si>
    <t>Supplerende kapitalinstrumenter, der ikke kan medregnes i kapitalgrundlaget</t>
  </si>
  <si>
    <t>Immaterielle aktiver</t>
  </si>
  <si>
    <t>Solvensbehov</t>
  </si>
  <si>
    <t>… heraf krav til egentlig kernekapital, CET1 (minimumskrav + søjle II)</t>
  </si>
  <si>
    <t>… heraf krav til kernekapital, T1 (minimumskrav + søjle II)</t>
  </si>
  <si>
    <t>Samlet kapitalgrundlagskrav</t>
  </si>
  <si>
    <t>Overdækning til det samlede kapitalgrundlagskrav</t>
  </si>
  <si>
    <t>Bindende overdækning</t>
  </si>
  <si>
    <t>Memo: Nedskrivningsprocent</t>
  </si>
  <si>
    <t>Nedskrivningsprocent</t>
  </si>
  <si>
    <t>NEP- og gældsbufferkrav</t>
  </si>
  <si>
    <t>Opgørelse af instrumenter til dækning af NEP- og gældsbufferkrav (ultimo året)</t>
  </si>
  <si>
    <t>… heraf: Domicilejendomme</t>
  </si>
  <si>
    <t>… heraf: Investeringsejendomme</t>
  </si>
  <si>
    <t>1.7</t>
  </si>
  <si>
    <t>2.3</t>
  </si>
  <si>
    <t>4.3</t>
  </si>
  <si>
    <t xml:space="preserve">      … heraf: Defaultede erhvervseksponeringer  </t>
  </si>
  <si>
    <t xml:space="preserve">      … heraf: Defaultede detaileksponeringer  </t>
  </si>
  <si>
    <t>45.1</t>
  </si>
  <si>
    <t>Overdækning til egentlig kernekapitalkrav</t>
  </si>
  <si>
    <t>Overdækning til kernekapitalkrav</t>
  </si>
  <si>
    <t>Samlet egentlig kernekapitalkrav</t>
  </si>
  <si>
    <t>Samlet kernekapitalkrav</t>
  </si>
  <si>
    <t>… heraf: NEP-krav for bankaktiviteter</t>
  </si>
  <si>
    <t>… heraf: Kapitalkrav til realkreditinstitutter</t>
  </si>
  <si>
    <t>Opgørelse af NEP- og gældsbufferkrav (ultimo året)</t>
  </si>
  <si>
    <t>8.1</t>
  </si>
  <si>
    <t>19.1.1</t>
  </si>
  <si>
    <t>45.1.1</t>
  </si>
  <si>
    <t>Mio. kr.</t>
  </si>
  <si>
    <r>
      <t xml:space="preserve">Memo: Samlet risikoeksponering - fuldt indfaset CRR/CRD4 og IFRS 9  </t>
    </r>
    <r>
      <rPr>
        <b/>
        <i/>
        <vertAlign val="superscript"/>
        <sz val="10"/>
        <color theme="1"/>
        <rFont val="Calibri"/>
        <family val="2"/>
        <scheme val="minor"/>
      </rPr>
      <t>(2)</t>
    </r>
  </si>
  <si>
    <t>… heraf: Forpligtelser, der er omfattet af overgangsbestemmelser indtil den 1. januar 2022</t>
  </si>
  <si>
    <t>12.1</t>
  </si>
  <si>
    <t>12.2</t>
  </si>
  <si>
    <t>12.3</t>
  </si>
  <si>
    <t>Memo: Tillæg til CET1 som følge af gradvis indfasning af kapitaleffekten af IFRS 9 (+)</t>
  </si>
  <si>
    <t>Denne fane skal kun udfyldes på koncernniveau</t>
  </si>
  <si>
    <t>Opgørelse af kapitalprocenter mv. (ultimo året, pct. af risikoeksponering)</t>
  </si>
  <si>
    <t>… heraf: Overgangsjusteringer af den egentlige kernekapital (i alt)</t>
  </si>
  <si>
    <t>… heraf: Overgangsjusteringer af den hybride kernekapital (i alt)</t>
  </si>
  <si>
    <t>… heraf: Overgangsjusteringer af den supplerende kapital (i alt)</t>
  </si>
  <si>
    <t>Hybrid kernekapitalinstrumenter, der ikke kan medregnes i kapitalgrundlaget</t>
  </si>
  <si>
    <t>… heraf: Hensættelser til udskudt skat</t>
  </si>
  <si>
    <t>8.2</t>
  </si>
  <si>
    <t>18.1</t>
  </si>
  <si>
    <t>18.2</t>
  </si>
  <si>
    <t>18.3</t>
  </si>
  <si>
    <t xml:space="preserve">… heraf: Aktiekontrakter </t>
  </si>
  <si>
    <t>Valuta-, rente-, aktie-, råvare- og andre kontrakter samt afledte finansielle instrumenter</t>
  </si>
  <si>
    <t>… heraf: Gældsbufferkrav til realkreditaktiviteter</t>
  </si>
  <si>
    <t>Gældsforpligtelser, der kan medregnes til dækning af NEP- og gældsbufferkravet</t>
  </si>
  <si>
    <t>Instrumenter til dækning af NEP- og gældsbufferkrav*</t>
  </si>
  <si>
    <t>Memo: Udstedelser af gældsforpligtelser til dækning af NEP- og gældsbufferkrav i løbet af året</t>
  </si>
  <si>
    <t>… heraf: Refinansiering af gældsforpligtelser til dækning af NEP- og gældsbufferkrav i løbet af året</t>
  </si>
  <si>
    <t>Res_GPi_RY - Res_GPu_RY</t>
  </si>
  <si>
    <t>NoRe_RITot_nry</t>
  </si>
  <si>
    <t>NoRe_Hvk_nry</t>
  </si>
  <si>
    <t>NoRe_Hrek_nry</t>
  </si>
  <si>
    <t>NoRe_Hxr_nry</t>
  </si>
  <si>
    <t>NoRe_HTot_nry</t>
  </si>
  <si>
    <t>NoRe_RUur_nry + NoRe_RUg_nry + NoRe_RUx_nry</t>
  </si>
  <si>
    <t>Bal_BO_Akac + Bal_BO_Agb</t>
  </si>
  <si>
    <t>Bal_BO_Autd + Bal_BO_Auta</t>
  </si>
  <si>
    <t>Bal_BO_Aod + Bal_BO_Aoa</t>
  </si>
  <si>
    <t>Bal_BO_Akav + Bal_BO_Aktv</t>
  </si>
  <si>
    <t>Bal_BO_Aia</t>
  </si>
  <si>
    <t>Bal_BO_Aie</t>
  </si>
  <si>
    <t>Bal_BO_Ade</t>
  </si>
  <si>
    <t>Bal_BO_Aatp + Bal_BO_Axma + Bal_BO_Aas + Bal_BO_Aus + Bal_BO_Aamb + Bal_BO_Axa + Bal_BO_Apap</t>
  </si>
  <si>
    <t>Bal_BO_PGuod + Bal_BO_PGuoa</t>
  </si>
  <si>
    <t>Bal_BO_PGxfd + Bal_BO_PGas + Bal_BO_PGmof + Bal_BO_PGxap + Bal_BO_PGpaf</t>
  </si>
  <si>
    <t>Bal_BO_PHus</t>
  </si>
  <si>
    <t>Bal_BO_PTot</t>
  </si>
  <si>
    <t>NoEf_Evf_EvTot</t>
  </si>
  <si>
    <t>Snh_NedAkU_UY + Snh_NedAkU_GY</t>
  </si>
  <si>
    <t>Tabelnavn</t>
  </si>
  <si>
    <t>Res_RenteInd</t>
  </si>
  <si>
    <t>Res_RenteUdg</t>
  </si>
  <si>
    <t>Res_NettoRente</t>
  </si>
  <si>
    <t>Res_UdbytteAktier</t>
  </si>
  <si>
    <t>Res_NettoGebyr</t>
  </si>
  <si>
    <t>Res_Kursreg</t>
  </si>
  <si>
    <t>Res_UdgPersAdm</t>
  </si>
  <si>
    <t>Res_NedImma</t>
  </si>
  <si>
    <t>Res_Ned</t>
  </si>
  <si>
    <t>Res_ResAfKapAndele</t>
  </si>
  <si>
    <t>Res_AndrePoster</t>
  </si>
  <si>
    <t>Res_ResFoerSkat</t>
  </si>
  <si>
    <t>Res_Skat</t>
  </si>
  <si>
    <t>Res_AaretsRes</t>
  </si>
  <si>
    <t>Res_ForeslUdbytte</t>
  </si>
  <si>
    <t>Res_AktieTilbage</t>
  </si>
  <si>
    <t>Res_RenteUdgHybrid</t>
  </si>
  <si>
    <t>NoRe_RenteInd_Tilg</t>
  </si>
  <si>
    <t>NoRe_RenteInd_Udl</t>
  </si>
  <si>
    <t>NoRe_RenteInd_Bidrag</t>
  </si>
  <si>
    <t>NoRe_RenteInd_Obl</t>
  </si>
  <si>
    <t>NoRe_RenteInd_AfleInstr</t>
  </si>
  <si>
    <t>NoRe_RenteInd_AfleInstr_Valuta</t>
  </si>
  <si>
    <t>NoRe_RenteInd_AfleInstr_Rente</t>
  </si>
  <si>
    <t>NoRe_RenteInd_Oevr</t>
  </si>
  <si>
    <t>NoRe_RenteInd_Ialt</t>
  </si>
  <si>
    <t>NoRe_RenteUdg_KredInst</t>
  </si>
  <si>
    <t>NoRe_RenteUdg_Indlaan</t>
  </si>
  <si>
    <t>NoRe_RenteUdg_UdsObl</t>
  </si>
  <si>
    <t>NoRe_RenteUdg_EftKap</t>
  </si>
  <si>
    <t>NoRe_RenteUdg_Oevr</t>
  </si>
  <si>
    <t>NoRe_RenteUdg_Ialt</t>
  </si>
  <si>
    <t>NoRe_Kursreg_RealUdl</t>
  </si>
  <si>
    <t>NoRe_Kursreg_Obl</t>
  </si>
  <si>
    <t>NoRe_Kursreg_Aktier</t>
  </si>
  <si>
    <t>NoRe_Kursreg_Valuta</t>
  </si>
  <si>
    <t>NoRe_Kursreg_ValRenteMv</t>
  </si>
  <si>
    <t>NoRe_Kursreg_ValRenteMv_Valuta</t>
  </si>
  <si>
    <t>NoRe_Kursreg_ValRenteMv_Rente</t>
  </si>
  <si>
    <t>NoRe_Kursreg_ValRenteMv_Aktier</t>
  </si>
  <si>
    <t>NoRe_Kursreg_UdsObl</t>
  </si>
  <si>
    <t>NoRe_Kursreg_Oevr</t>
  </si>
  <si>
    <t>NoRe_Kursreg_Ialt</t>
  </si>
  <si>
    <t>Bal_Aktiv_Kasse</t>
  </si>
  <si>
    <t>Bal_Aktiv_Tilg</t>
  </si>
  <si>
    <t>Bal_Aktiv_Udl</t>
  </si>
  <si>
    <t>Bal_Aktiv_Obl</t>
  </si>
  <si>
    <t>Bal_Aktiv_Aktier</t>
  </si>
  <si>
    <t>Bal_Aktiv_KapAndele</t>
  </si>
  <si>
    <t>Bal_Aktiv_GrundeByg</t>
  </si>
  <si>
    <t>Bal_Aktiv_Oevr</t>
  </si>
  <si>
    <t>Bal_Aktiv_Ialt</t>
  </si>
  <si>
    <t>Bal_Passiv_GaeldKreditInst</t>
  </si>
  <si>
    <t>Bal_Passiv_Indlaan</t>
  </si>
  <si>
    <t>Bal_Passiv_UdsObl</t>
  </si>
  <si>
    <t>Bal_Passiv_Oevr</t>
  </si>
  <si>
    <t>Bal_Passiv_GaeldIalt</t>
  </si>
  <si>
    <t>Bal_Passiv_HensatForp</t>
  </si>
  <si>
    <t>Bal_Passiv_HensatForp_UdskudtSkat</t>
  </si>
  <si>
    <t>Bal_Passiv_EftKap</t>
  </si>
  <si>
    <t>Bal_Passiv_EgenKap</t>
  </si>
  <si>
    <t>Bal_Passiv_EgenKap_Hybrid</t>
  </si>
  <si>
    <t>Bal_Passiv_Ialt</t>
  </si>
  <si>
    <t>Bal_Gar</t>
  </si>
  <si>
    <t>Bal_AkkNedHen</t>
  </si>
  <si>
    <t>Sol_CET1</t>
  </si>
  <si>
    <t>Sol_CET1_OverfortRes</t>
  </si>
  <si>
    <t>Sol_CET1_AkkAndenTotindk</t>
  </si>
  <si>
    <t>Sol_CET1_Goodwill</t>
  </si>
  <si>
    <t>Sol_CET1_UdskudteSkatteakt</t>
  </si>
  <si>
    <t>Sol_CET1_UnderskudKred</t>
  </si>
  <si>
    <t>Sol_CET1_FinSekt</t>
  </si>
  <si>
    <t>Sol_CET1_Overgangsjust</t>
  </si>
  <si>
    <t>Sol_Hybrid</t>
  </si>
  <si>
    <t>Sol_Hybrid_KapInstr</t>
  </si>
  <si>
    <t>Sol_Hybrid_FinSekt</t>
  </si>
  <si>
    <t>Sol_Hybrid_Overgangsjust</t>
  </si>
  <si>
    <t>Sol_KK</t>
  </si>
  <si>
    <t>Sol_SuppKap</t>
  </si>
  <si>
    <t>Sol_SuppKap_KapInstr</t>
  </si>
  <si>
    <t>Sol_SuppKap_FinSekt</t>
  </si>
  <si>
    <t>Sol_SuppKap_Overgangsjust</t>
  </si>
  <si>
    <t>Sol_KapGrund</t>
  </si>
  <si>
    <t>Sol_KapGrund_AT1</t>
  </si>
  <si>
    <t>Sol_KapGrund_T2</t>
  </si>
  <si>
    <t>Sol_ForskTabVaerdireg</t>
  </si>
  <si>
    <t>Sol_TillaegTilCET1IF9</t>
  </si>
  <si>
    <t>Sol_CET1_CRR_IF9</t>
  </si>
  <si>
    <t>Sol_KK_CRR_IF9</t>
  </si>
  <si>
    <t>Sol_KapGrund_CRR_IF9</t>
  </si>
  <si>
    <t>Sol_REA_Kred</t>
  </si>
  <si>
    <t>Sol_REA_Kred_STD</t>
  </si>
  <si>
    <t>Sol_REA_Kred_STD_Inst</t>
  </si>
  <si>
    <t>Sol_REA_Kred_STD_Erhv</t>
  </si>
  <si>
    <t>Sol_REA_Kred_STD_Erhv_Def</t>
  </si>
  <si>
    <t>Sol_REA_Kred_STD_Erhv_Def_Nye</t>
  </si>
  <si>
    <t>Sol_REA_Kred_STD_Detail</t>
  </si>
  <si>
    <t>Sol_REA_Kred_STD_Detail_Def</t>
  </si>
  <si>
    <t>Sol_REA_Kred_STD_Detail_Def_Nye</t>
  </si>
  <si>
    <t>Sol_REA_Kred_IRB</t>
  </si>
  <si>
    <t>Sol_REA_Kred_IRB_Erhv</t>
  </si>
  <si>
    <t>Sol_REA_Kred_IRB_Erhv_Def</t>
  </si>
  <si>
    <t>Sol_REA_Kred_IRB_Erhv_Def_Nye</t>
  </si>
  <si>
    <t>Sol_REA_Kred_IRB_Detail</t>
  </si>
  <si>
    <t>Sol_REA_Kred_IRB_Detail_Def</t>
  </si>
  <si>
    <t>Sol_REA_Kred_IRB_Detail_Def_Nye</t>
  </si>
  <si>
    <t>Sol_REA_Afvikling</t>
  </si>
  <si>
    <t>Sol_REA_PosiValutaRaav</t>
  </si>
  <si>
    <t>Sol_REA_Opera</t>
  </si>
  <si>
    <t>Sol_REA_CVA</t>
  </si>
  <si>
    <t>Sol_REA_Andet</t>
  </si>
  <si>
    <t>Sol_REA_Ialt</t>
  </si>
  <si>
    <t>Sol_REA_Ialt_CRR_IF9</t>
  </si>
  <si>
    <t>Sol_TilstrKapGrund</t>
  </si>
  <si>
    <t>Sol_TilstrKapGrund_CET1</t>
  </si>
  <si>
    <t>Sol_TilstrKapGrund_KK</t>
  </si>
  <si>
    <t>Sol_KapBufKrav_Ialt</t>
  </si>
  <si>
    <t>Sol_KapBufKrav_SIFI</t>
  </si>
  <si>
    <t>Sol_KapBufKrav_Systemisk</t>
  </si>
  <si>
    <t>Sol_KapBufKrav_CCoB</t>
  </si>
  <si>
    <t>Sol_KapBufKrav_CCyB</t>
  </si>
  <si>
    <t>Sol_GearEkspo</t>
  </si>
  <si>
    <t>Sol_Gear_Pct</t>
  </si>
  <si>
    <t>Sol_GearEkspo_CRR_IF9</t>
  </si>
  <si>
    <t>Sol_CET1_Pct</t>
  </si>
  <si>
    <t>Sol_KK_Pct</t>
  </si>
  <si>
    <t>Sol_KapGrund_Pct</t>
  </si>
  <si>
    <t>Sol_CET1_CRR_IFRS9_Pct</t>
  </si>
  <si>
    <t>Sol_KK_CRR_IFRS9_Pct</t>
  </si>
  <si>
    <t>Sol_KapGrund_CRR_IFRS9_Pct</t>
  </si>
  <si>
    <t>Sol_TilstrKapGrund_Pct</t>
  </si>
  <si>
    <t>Sol_TilstrKapGrund_CET1_Pct</t>
  </si>
  <si>
    <t>Sol_TilstrKapGrund_KK_Pct</t>
  </si>
  <si>
    <t>Sol_KapBufKrav_Ialt_Pct</t>
  </si>
  <si>
    <t>Sol_KapBufKrav_SIFI_Pct</t>
  </si>
  <si>
    <t>Sol_KapBufKrav_Systemisk_Pct</t>
  </si>
  <si>
    <t>Sol_KapBufKrav_CCoB_Pct</t>
  </si>
  <si>
    <t>Sol_KapBufKrav_CCyB_Pct</t>
  </si>
  <si>
    <t>Sol_KapKrav_CET1_Pct</t>
  </si>
  <si>
    <t>Sol_KapKrav_KK_Pct</t>
  </si>
  <si>
    <t>Sol_KapKrav_KapGrund_Pct</t>
  </si>
  <si>
    <t>Sol_Overdaek_CET1_Pct</t>
  </si>
  <si>
    <t>Sol_Overdaek_KK_Pct</t>
  </si>
  <si>
    <t>Sol_Overdaek_KapGrund_Pct</t>
  </si>
  <si>
    <t>Sol_Overdaek_Bindende_Pct</t>
  </si>
  <si>
    <t>Ned_Ned_Tilg_DK</t>
  </si>
  <si>
    <t>Ned_Ned_Tilg_Udenl</t>
  </si>
  <si>
    <t>Ned_Ned_Tilg_Ialt</t>
  </si>
  <si>
    <t>Ned_Ned_Udl_DK_Off</t>
  </si>
  <si>
    <t>Ned_Ned_Udl_DK_Erhv</t>
  </si>
  <si>
    <t>Ned_Ned_Udl_DK_Erhv_Def_IRB</t>
  </si>
  <si>
    <t>Ned_Ned_Udl_DK_Erhv_Def_STD</t>
  </si>
  <si>
    <t>Ned_Ned_Udl_DK_Priv</t>
  </si>
  <si>
    <t>Ned_Ned_Udl_DK_Priv_Def_IRB</t>
  </si>
  <si>
    <t>Ned_Ned_Udl_DK_Priv_Def_STD</t>
  </si>
  <si>
    <t>Ned_Ned_Udl_DK_Priv_Fast</t>
  </si>
  <si>
    <t>Ned_Ned_Udl_DK_Priv_Real</t>
  </si>
  <si>
    <t>Ned_Ned_Udl_DK_Ialt</t>
  </si>
  <si>
    <t>Ned_Ned_Udl_Udenl_Off</t>
  </si>
  <si>
    <t>Ned_Ned_Udl_Udenl_Erhv</t>
  </si>
  <si>
    <t>Ned_Ned_Udl_Udenl_Priv</t>
  </si>
  <si>
    <t>Ned_Ned_Udl_Udenl_Ialt</t>
  </si>
  <si>
    <t>Ned_Ned_Udl_Ialt</t>
  </si>
  <si>
    <t>Ned_Ned_UdlOgTilg_Ialt</t>
  </si>
  <si>
    <t>Ned_Tilg_DK</t>
  </si>
  <si>
    <t>Ned_Tilg_Udenl</t>
  </si>
  <si>
    <t>Ned_Tilg_Ialt</t>
  </si>
  <si>
    <t>Ned_Udl_DK_Off</t>
  </si>
  <si>
    <t>Ned_Udl_DK_Erhv</t>
  </si>
  <si>
    <t>Ned_Udl_DK_Priv</t>
  </si>
  <si>
    <t>Ned_Udl_DK_Priv_Fast</t>
  </si>
  <si>
    <t>Ned_Udl_DK_Priv_Real</t>
  </si>
  <si>
    <t>Ned_Udl_DK_Ialt</t>
  </si>
  <si>
    <t>Ned_Udl_Udenl_Off</t>
  </si>
  <si>
    <t>Ned_Udl_Udenl_Erhv</t>
  </si>
  <si>
    <t>Ned_Udl_Udenl_Priv</t>
  </si>
  <si>
    <t>Ned_Udl_Udenl_Ialt</t>
  </si>
  <si>
    <t>Ned_Udl_Ialt</t>
  </si>
  <si>
    <t>Ned_UdlOgTilg_Ialt</t>
  </si>
  <si>
    <t>Ned_ExRev_Tilg_DK</t>
  </si>
  <si>
    <t>Ned_ExRev_Tilg_Udenl</t>
  </si>
  <si>
    <t>Ned_ExRev_Tilg_Ialt</t>
  </si>
  <si>
    <t>Ned_ExRev_Udl_DK_Off</t>
  </si>
  <si>
    <t>Ned_ExRev_Udl_DK_Erhv</t>
  </si>
  <si>
    <t>Ned_ExRev_Udl_DK_Priv</t>
  </si>
  <si>
    <t>Ned_ExRev_Udl_DK_Ialt</t>
  </si>
  <si>
    <t>Ned_ExRev_Udl_Udenl_Off</t>
  </si>
  <si>
    <t>Ned_ExRev_Udl_Udenl_Erhv</t>
  </si>
  <si>
    <t>Ned_ExRev_Udl_Udenl_Priv</t>
  </si>
  <si>
    <t>Ned_ExRev_Udl_Udenl_Ialt</t>
  </si>
  <si>
    <t>Ned_ExRev_Udl_Ialt</t>
  </si>
  <si>
    <t>Ned_ExRev_UdlOgTilg_Ialt</t>
  </si>
  <si>
    <t>LTV_Brutto_0til60</t>
  </si>
  <si>
    <t>LTV_Brutto_60til70</t>
  </si>
  <si>
    <t>LTV_Brutto_70til80</t>
  </si>
  <si>
    <t>LTV_Brutto_80til90</t>
  </si>
  <si>
    <t>LTV_Brutto_90til100</t>
  </si>
  <si>
    <t>LTV_Brutto_Over100</t>
  </si>
  <si>
    <t>LTV_Brutto_Ialt</t>
  </si>
  <si>
    <t>LTV_Brutto_Real_0til60</t>
  </si>
  <si>
    <t>LTV_Brutto_Real_60til70</t>
  </si>
  <si>
    <t>LTV_Brutto_Real_70til80</t>
  </si>
  <si>
    <t>LTV_Brutto_Real_80til90</t>
  </si>
  <si>
    <t>LTV_Brutto_Real_90til100</t>
  </si>
  <si>
    <t>LTV_Brutto_Real_Over100</t>
  </si>
  <si>
    <t>LTV_Brutto_Real_Ialt</t>
  </si>
  <si>
    <t>LTV_Netto_0til60</t>
  </si>
  <si>
    <t>LTV_Netto_60til70</t>
  </si>
  <si>
    <t>LTV_Netto_70til80</t>
  </si>
  <si>
    <t>LTV_Netto_80til90</t>
  </si>
  <si>
    <t>LTV_Netto_90til100</t>
  </si>
  <si>
    <t>LTV_Netto_Over100</t>
  </si>
  <si>
    <t>LTV_Netto_Ialt</t>
  </si>
  <si>
    <t>LTV_Netto_Real_0til60</t>
  </si>
  <si>
    <t>LTV_Netto_Real_60til70</t>
  </si>
  <si>
    <t>LTV_Netto_Real_70til80</t>
  </si>
  <si>
    <t>LTV_Netto_Real_80til90</t>
  </si>
  <si>
    <t>LTV_Netto_Real_90til100</t>
  </si>
  <si>
    <t>LTV_Netto_Real_Over100</t>
  </si>
  <si>
    <t>LTV_Netto_Real_Ialt</t>
  </si>
  <si>
    <t>EAD_DK_STD_ExDef_Stat</t>
  </si>
  <si>
    <t>EAD_DK_STD_ExDef_Inst</t>
  </si>
  <si>
    <t>EAD_DK_STD_ExDef_Erhv</t>
  </si>
  <si>
    <t>EAD_DK_STD_ExDef_Detail</t>
  </si>
  <si>
    <t>EAD_DK_STD_Def_Erhv</t>
  </si>
  <si>
    <t>EAD_DK_STD_Def_Detail</t>
  </si>
  <si>
    <t>EAD_DK_STD_Def_Oevr</t>
  </si>
  <si>
    <t>EAD_DK_STD_Ialt</t>
  </si>
  <si>
    <t>EAD_DK_IRB_ExDef_Stat</t>
  </si>
  <si>
    <t>EAD_DK_IRB_ExDef_Inst</t>
  </si>
  <si>
    <t>EAD_DK_IRB_ExDef_Erhv</t>
  </si>
  <si>
    <t>EAD_DK_IRB_ExDef_Detail</t>
  </si>
  <si>
    <t>EAD_DK_IRB_Def_Erhv</t>
  </si>
  <si>
    <t>EAD_DK_IRB_Def_Detail</t>
  </si>
  <si>
    <t>EAD_DK_IRB_Def_Oevr</t>
  </si>
  <si>
    <t>EAD_DK_IRB_Ialt</t>
  </si>
  <si>
    <t>EAD_DK_ExDef_Stat</t>
  </si>
  <si>
    <t>EAD_DK_ExDef_Inst</t>
  </si>
  <si>
    <t>EAD_DK_ExDef_Erhv</t>
  </si>
  <si>
    <t>EAD_DK_ExDef_Detail</t>
  </si>
  <si>
    <t>EAD_DK_Def_Erhv</t>
  </si>
  <si>
    <t>EAD_DK_Def_Detail</t>
  </si>
  <si>
    <t>EAD_DK_Def_Oevr</t>
  </si>
  <si>
    <t>EAD_DK_Ialt</t>
  </si>
  <si>
    <t>EAD_Udenl_STD_ExDef_Stat</t>
  </si>
  <si>
    <t>EAD_Udenl_STD_ExDef_Inst</t>
  </si>
  <si>
    <t>EAD_Udenl_STD_ExDef_Erhv</t>
  </si>
  <si>
    <t>EAD_Udenl_STD_ExDef_Detail</t>
  </si>
  <si>
    <t>EAD_Udenl_STD_Def_Erhv</t>
  </si>
  <si>
    <t>EAD_Udenl_STD_Def_Detail</t>
  </si>
  <si>
    <t>EAD_Udenl_STD_Def_Oevr</t>
  </si>
  <si>
    <t>EAD_Udenl_STD_Ialt</t>
  </si>
  <si>
    <t>EAD_Udenl_IRB_ExDef_Stat</t>
  </si>
  <si>
    <t>EAD_Udenl_IRB_ExDef_Inst</t>
  </si>
  <si>
    <t>EAD_Udenl_IRB_ExDef_Erhv</t>
  </si>
  <si>
    <t>EAD_Udenl_IRB_ExDef_Detail</t>
  </si>
  <si>
    <t>EAD_Udenl_IRB_Def_Erhv</t>
  </si>
  <si>
    <t>EAD_Udenl_IRB_Def_Detail</t>
  </si>
  <si>
    <t>EAD_Udenl_IRB_Def_Oevr</t>
  </si>
  <si>
    <t>EAD_Udenl_IRB_Ialt</t>
  </si>
  <si>
    <t>EAD_Udenl_ExDef_Stat</t>
  </si>
  <si>
    <t>EAD_Udenl_ExDef_Inst</t>
  </si>
  <si>
    <t>EAD_Udenl_ExDef_Erhv</t>
  </si>
  <si>
    <t>EAD_Udenl_ExDef_Detail</t>
  </si>
  <si>
    <t>EAD_Udenl_Def_Erhv</t>
  </si>
  <si>
    <t>EAD_Udenl_Def_Detail</t>
  </si>
  <si>
    <t>EAD_Udenl_Def_Oevr</t>
  </si>
  <si>
    <t>EAD_Udenl_Ialt</t>
  </si>
  <si>
    <t>EAD_STD_ExDef_Stat</t>
  </si>
  <si>
    <t>EAD_STD_ExDef_Inst</t>
  </si>
  <si>
    <t>EAD_STD_ExDef_Erhv</t>
  </si>
  <si>
    <t>EAD_STD_ExDef_Detail</t>
  </si>
  <si>
    <t>EAD_STD_Def_Erhv</t>
  </si>
  <si>
    <t>EAD_STD_Def_Detail</t>
  </si>
  <si>
    <t>EAD_STD_Def_Oevr</t>
  </si>
  <si>
    <t>EAD_STD_Ialt</t>
  </si>
  <si>
    <t>EAD_IRB_ExDef_Stat</t>
  </si>
  <si>
    <t>EAD_IRB_ExDef_Inst</t>
  </si>
  <si>
    <t>EAD_IRB_ExDef_Erhv</t>
  </si>
  <si>
    <t>EAD_IRB_ExDef_Detail</t>
  </si>
  <si>
    <t>EAD_IRB_Def_Erhv</t>
  </si>
  <si>
    <t>EAD_IRB_Def_Detail</t>
  </si>
  <si>
    <t>EAD_IRB_Def_Oevr</t>
  </si>
  <si>
    <t>EAD_IRB_Ialt</t>
  </si>
  <si>
    <t>EAD_ExDef_Stat</t>
  </si>
  <si>
    <t>EAD_ExDef_Inst</t>
  </si>
  <si>
    <t>EAD_ExDef_Erhv</t>
  </si>
  <si>
    <t>EAD_ExDef_Detail</t>
  </si>
  <si>
    <t>EAD_Def_Erhv</t>
  </si>
  <si>
    <t>EAD_Def_Detail</t>
  </si>
  <si>
    <t>EAD_Def_Oevr</t>
  </si>
  <si>
    <t>EAD_Ialt</t>
  </si>
  <si>
    <t>EAD_Udenl_IRB_Andel</t>
  </si>
  <si>
    <t>EADAkkVaekst</t>
  </si>
  <si>
    <t>PIT_PD_DK_ExDef_Stat</t>
  </si>
  <si>
    <t>PIT_PD_DK_ExDef_Inst</t>
  </si>
  <si>
    <t>PIT_PD_DK_ExDef_Erhv</t>
  </si>
  <si>
    <t>PIT_PD_DK_ExDef_Detail</t>
  </si>
  <si>
    <t>PIT_PD_DK_ExDef_Ialt</t>
  </si>
  <si>
    <t>PIT_PD_Udenl_ExDef_Stat</t>
  </si>
  <si>
    <t>PIT_PD_Udenl_ExDef_Inst</t>
  </si>
  <si>
    <t>PIT_PD_Udenl_ExDef_Erhv</t>
  </si>
  <si>
    <t>PIT_PD_Udenl_ExDef_Detail</t>
  </si>
  <si>
    <t>PIT_PD_Udenl_ExDef_Ialt</t>
  </si>
  <si>
    <t>PIT_PD_ExDef_Stat</t>
  </si>
  <si>
    <t>PIT_PD_ExDef_Inst</t>
  </si>
  <si>
    <t>PIT_PD_ExDef_Erhv</t>
  </si>
  <si>
    <t>PIT_PD_ExDef_Detail</t>
  </si>
  <si>
    <t>PIT_PD_ExDef_Ialt</t>
  </si>
  <si>
    <t>PIT_PD_DK_Stat</t>
  </si>
  <si>
    <t>PIT_PD_DK_Inst</t>
  </si>
  <si>
    <t>PIT_PD_DK_Erhv</t>
  </si>
  <si>
    <t>PIT_PD_DK_Detail</t>
  </si>
  <si>
    <t>PIT_PD_DK_Ialt</t>
  </si>
  <si>
    <t>PIT_PD_Udenl_Stat</t>
  </si>
  <si>
    <t>PIT_PD_Udenl_Inst</t>
  </si>
  <si>
    <t>PIT_PD_Udenl_Erhv</t>
  </si>
  <si>
    <t>PIT_PD_Udenl_Detail</t>
  </si>
  <si>
    <t>PIT_PD_Udenl_Ialt</t>
  </si>
  <si>
    <t>PIT_PD_Stat</t>
  </si>
  <si>
    <t>PIT_PD_Inst</t>
  </si>
  <si>
    <t>PIT_PD_Erhv</t>
  </si>
  <si>
    <t>PIT_PD_Detail</t>
  </si>
  <si>
    <t>PIT_PD_Ialt</t>
  </si>
  <si>
    <t>PIT_LGD_DK_ExDef_Stat</t>
  </si>
  <si>
    <t>PIT_LGD_DK_ExDef_Inst</t>
  </si>
  <si>
    <t>PIT_LGD_DK_ExDef_Erhv</t>
  </si>
  <si>
    <t>PIT_LGD_DK_ExDef_Detail</t>
  </si>
  <si>
    <t>PIT_LGD_DK_ExDef_Ialt</t>
  </si>
  <si>
    <t>PIT_LGD_Udenl_ExDef_Stat</t>
  </si>
  <si>
    <t>PIT_LGD_Udenl_ExDef_Inst</t>
  </si>
  <si>
    <t>PIT_LGD_Udenl_ExDef_Erhv</t>
  </si>
  <si>
    <t>PIT_LGD_Udenl_ExDef_Detail</t>
  </si>
  <si>
    <t>PIT_LGD_Udenl_ExDef_Ialt</t>
  </si>
  <si>
    <t>PIT_LGD_ExDef_Stat</t>
  </si>
  <si>
    <t>PIT_LGD_ExDef_Inst</t>
  </si>
  <si>
    <t>PIT_LGD_ExDef_Erhv</t>
  </si>
  <si>
    <t>PIT_LGD_ExDef_Detail</t>
  </si>
  <si>
    <t>PIT_LGD_ExDef_Ialt</t>
  </si>
  <si>
    <t>PIT_LGD_DK_Stat</t>
  </si>
  <si>
    <t>PIT_LGD_DK_Inst</t>
  </si>
  <si>
    <t>PIT_LGD_DK_Erhv</t>
  </si>
  <si>
    <t>PIT_LGD_DK_Detail</t>
  </si>
  <si>
    <t>PIT_LGD_DK_Ialt</t>
  </si>
  <si>
    <t>PIT_LGD_Udenl_Stat</t>
  </si>
  <si>
    <t>PIT_LGD_Udenl_Inst</t>
  </si>
  <si>
    <t>PIT_LGD_Udenl_Erhv</t>
  </si>
  <si>
    <t>PIT_LGD_Udenl_Detail</t>
  </si>
  <si>
    <t>PIT_LGD_Udenl_Ialt</t>
  </si>
  <si>
    <t>PIT_LGD_Stat</t>
  </si>
  <si>
    <t>PIT_LGD_Inst</t>
  </si>
  <si>
    <t>PIT_LGD_Erhv</t>
  </si>
  <si>
    <t>PIT_LGD_Detail</t>
  </si>
  <si>
    <t>PIT_LGD_Ialt</t>
  </si>
  <si>
    <t>PIT_EL_DK_ExDef_Stat</t>
  </si>
  <si>
    <t>PIT_EL_DK_ExDef_Inst</t>
  </si>
  <si>
    <t>PIT_EL_DK_ExDef_Erhv</t>
  </si>
  <si>
    <t>PIT_EL_DK_ExDef_Detail</t>
  </si>
  <si>
    <t>PIT_EL_DK_ExDef_Ialt</t>
  </si>
  <si>
    <t>PIT_EL_Udenl_ExDef_Stat</t>
  </si>
  <si>
    <t>PIT_EL_Udenl_ExDef_Inst</t>
  </si>
  <si>
    <t>PIT_EL_Udenl_ExDef_Erhv</t>
  </si>
  <si>
    <t>PIT_EL_Udenl_ExDef_Detail</t>
  </si>
  <si>
    <t>PIT_EL_Udenl_ExDef_Ialt</t>
  </si>
  <si>
    <t>PIT_EL_ExDef_Stat</t>
  </si>
  <si>
    <t>PIT_EL_ExDef_Inst</t>
  </si>
  <si>
    <t>PIT_EL_ExDef_Erhv</t>
  </si>
  <si>
    <t>PIT_EL_ExDef_Detail</t>
  </si>
  <si>
    <t>PIT_EL_ExDef_Ialt</t>
  </si>
  <si>
    <t>PIT_EL_DK_Stat</t>
  </si>
  <si>
    <t>PIT_EL_DK_Inst</t>
  </si>
  <si>
    <t>PIT_EL_DK_Erhv</t>
  </si>
  <si>
    <t>PIT_EL_DK_Detail</t>
  </si>
  <si>
    <t>PIT_EL_DK_Ialt</t>
  </si>
  <si>
    <t>PIT_EL_Udenl_Stat</t>
  </si>
  <si>
    <t>PIT_EL_Udenl_Inst</t>
  </si>
  <si>
    <t>PIT_EL_Udenl_Erhv</t>
  </si>
  <si>
    <t>PIT_EL_Udenl_Detail</t>
  </si>
  <si>
    <t>PIT_EL_Udenl_Ialt</t>
  </si>
  <si>
    <t>PIT_EL_Stat</t>
  </si>
  <si>
    <t>PIT_EL_Inst</t>
  </si>
  <si>
    <t>PIT_EL_Erhv</t>
  </si>
  <si>
    <t>PIT_EL_Detail</t>
  </si>
  <si>
    <t>PIT_EL_Ialt</t>
  </si>
  <si>
    <t>REA_PD_DK_ExDef_Stat</t>
  </si>
  <si>
    <t>REA_PD_DK_ExDef_Inst</t>
  </si>
  <si>
    <t>REA_PD_DK_ExDef_Erhv</t>
  </si>
  <si>
    <t>REA_PD_DK_ExDef_Detail</t>
  </si>
  <si>
    <t>REA_PD_DK_ExDef_Ialt</t>
  </si>
  <si>
    <t>REA_PD_Udenl_ExDef_Stat</t>
  </si>
  <si>
    <t>REA_PD_Udenl_ExDef_Inst</t>
  </si>
  <si>
    <t>REA_PD_Udenl_ExDef_Erhv</t>
  </si>
  <si>
    <t>REA_PD_Udenl_ExDef_Detail</t>
  </si>
  <si>
    <t>REA_PD_Udenl_ExDef_Ialt</t>
  </si>
  <si>
    <t>REA_PD_ExDef_Stat</t>
  </si>
  <si>
    <t>REA_PD_ExDef_Inst</t>
  </si>
  <si>
    <t>REA_PD_ExDef_Erhv</t>
  </si>
  <si>
    <t>REA_PD_ExDef_Detail</t>
  </si>
  <si>
    <t>REA_PD_ExDef_Ialt</t>
  </si>
  <si>
    <t>REA_PD_DK_Stat</t>
  </si>
  <si>
    <t>REA_PD_DK_Inst</t>
  </si>
  <si>
    <t>REA_PD_DK_Erhv</t>
  </si>
  <si>
    <t>REA_PD_DK_Detail</t>
  </si>
  <si>
    <t>REA_PD_DK_Ialt</t>
  </si>
  <si>
    <t>REA_PD_Udenl_Stat</t>
  </si>
  <si>
    <t>REA_PD_Udenl_Inst</t>
  </si>
  <si>
    <t>REA_PD_Udenl_Erhv</t>
  </si>
  <si>
    <t>REA_PD_Udenl_Detail</t>
  </si>
  <si>
    <t>REA_PD_Udenl_Ialt</t>
  </si>
  <si>
    <t>REA_PD_Stat</t>
  </si>
  <si>
    <t>REA_PD_Inst</t>
  </si>
  <si>
    <t>REA_PD_Erhv</t>
  </si>
  <si>
    <t>REA_PD_Detail</t>
  </si>
  <si>
    <t>REA_PD_Ialt</t>
  </si>
  <si>
    <t>REA_LGD_DK_ExDef_Stat</t>
  </si>
  <si>
    <t>REA_LGD_DK_ExDef_Inst</t>
  </si>
  <si>
    <t>REA_LGD_DK_ExDef_Erhv</t>
  </si>
  <si>
    <t>REA_LGD_DK_ExDef_Detail</t>
  </si>
  <si>
    <t>REA_LGD_DK_ExDef_Ialt</t>
  </si>
  <si>
    <t>REA_LGD_Udenl_ExDef_Stat</t>
  </si>
  <si>
    <t>REA_LGD_Udenl_ExDef_Inst</t>
  </si>
  <si>
    <t>REA_LGD_Udenl_ExDef_Erhv</t>
  </si>
  <si>
    <t>REA_LGD_Udenl_ExDef_Detail</t>
  </si>
  <si>
    <t>REA_LGD_Udenl_ExDef_Ialt</t>
  </si>
  <si>
    <t>REA_LGD_ExDef_Stat</t>
  </si>
  <si>
    <t>REA_LGD_ExDef_Inst</t>
  </si>
  <si>
    <t>REA_LGD_ExDef_Erhv</t>
  </si>
  <si>
    <t>REA_LGD_ExDef_Detail</t>
  </si>
  <si>
    <t>REA_LGD_ExDef_Ialt</t>
  </si>
  <si>
    <t>REA_LGD_DK_Stat</t>
  </si>
  <si>
    <t>REA_LGD_DK_Inst</t>
  </si>
  <si>
    <t>REA_LGD_DK_Erhv</t>
  </si>
  <si>
    <t>REA_LGD_DK_Detail</t>
  </si>
  <si>
    <t>REA_LGD_DK_Ialt</t>
  </si>
  <si>
    <t>REA_LGD_Udenl_Stat</t>
  </si>
  <si>
    <t>REA_LGD_Udenl_Inst</t>
  </si>
  <si>
    <t>REA_LGD_Udenl_Erhv</t>
  </si>
  <si>
    <t>REA_LGD_Udenl_Detail</t>
  </si>
  <si>
    <t>REA_LGD_Udenl_Ialt</t>
  </si>
  <si>
    <t>REA_LGD_Stat</t>
  </si>
  <si>
    <t>REA_LGD_Inst</t>
  </si>
  <si>
    <t>REA_LGD_Erhv</t>
  </si>
  <si>
    <t>REA_LGD_Detail</t>
  </si>
  <si>
    <t>REA_LGD_Ialt</t>
  </si>
  <si>
    <t>REA_EL_DK_ExDef_Stat</t>
  </si>
  <si>
    <t>REA_EL_DK_ExDef_Inst</t>
  </si>
  <si>
    <t>REA_EL_DK_ExDef_Erhv</t>
  </si>
  <si>
    <t>REA_EL_DK_ExDef_Detail</t>
  </si>
  <si>
    <t>REA_EL_DK_ExDef_Ialt</t>
  </si>
  <si>
    <t>REA_EL_Udenl_ExDef_Stat</t>
  </si>
  <si>
    <t>REA_EL_Udenl_ExDef_Inst</t>
  </si>
  <si>
    <t>REA_EL_Udenl_ExDef_Erhv</t>
  </si>
  <si>
    <t>REA_EL_Udenl_ExDef_Detail</t>
  </si>
  <si>
    <t>REA_EL_Udenl_ExDef_Ialt</t>
  </si>
  <si>
    <t>REA_EL_ExDef_Stat</t>
  </si>
  <si>
    <t>REA_EL_ExDef_Inst</t>
  </si>
  <si>
    <t>REA_EL_ExDef_Erhv</t>
  </si>
  <si>
    <t>REA_EL_ExDef_Detail</t>
  </si>
  <si>
    <t>REA_EL_ExDef_Ialt</t>
  </si>
  <si>
    <t>REA_EL_DK_Stat</t>
  </si>
  <si>
    <t>REA_EL_DK_Inst</t>
  </si>
  <si>
    <t>REA_EL_DK_Erhv</t>
  </si>
  <si>
    <t>REA_EL_DK_Detail</t>
  </si>
  <si>
    <t>REA_EL_DK_Ialt</t>
  </si>
  <si>
    <t>REA_EL_Udenl_Stat</t>
  </si>
  <si>
    <t>REA_EL_Udenl_Inst</t>
  </si>
  <si>
    <t>REA_EL_Udenl_Erhv</t>
  </si>
  <si>
    <t>REA_EL_Udenl_Detail</t>
  </si>
  <si>
    <t>REA_EL_Udenl_Ialt</t>
  </si>
  <si>
    <t>REA_EL_Stat</t>
  </si>
  <si>
    <t>REA_EL_Inst</t>
  </si>
  <si>
    <t>REA_EL_Erhv</t>
  </si>
  <si>
    <t>REA_EL_Detail</t>
  </si>
  <si>
    <t>REA_EL_Ialt</t>
  </si>
  <si>
    <t>MIG_PD_PIT_DK_Ult_Stat</t>
  </si>
  <si>
    <t>MIG_PD_PIT_DK_Ult_Inst</t>
  </si>
  <si>
    <t>MIG_PD_PIT_DK_Ult_Erhv</t>
  </si>
  <si>
    <t>MIG_PD_PIT_DK_Ult_Detail</t>
  </si>
  <si>
    <t>MIG_PD_PIT_DK_Ult_Ialt</t>
  </si>
  <si>
    <t>MIG_PD_PIT_DK_Primo_Stat</t>
  </si>
  <si>
    <t>MIG_PD_PIT_DK_Primo_Inst</t>
  </si>
  <si>
    <t>MIG_PD_PIT_DK_Primo_Erhv</t>
  </si>
  <si>
    <t>MIG_PD_PIT_DK_Primo_Detail</t>
  </si>
  <si>
    <t>MIG_PD_PIT_DK_Primo_Ialt</t>
  </si>
  <si>
    <t>MIG_PD_PIT_DK_FDef_Stat</t>
  </si>
  <si>
    <t>MIG_PD_PIT_DK_FDef_Inst</t>
  </si>
  <si>
    <t>MIG_PD_PIT_DK_FDef_Erhv</t>
  </si>
  <si>
    <t>MIG_PD_PIT_DK_FDef_Detail</t>
  </si>
  <si>
    <t>MIG_PD_PIT_DK_FDef_Ialt</t>
  </si>
  <si>
    <t>MIG_PD_PIT_Udenl_Ult_Stat</t>
  </si>
  <si>
    <t>MIG_PD_PIT_Udenl_Ult_Inst</t>
  </si>
  <si>
    <t>MIG_PD_PIT_Udenl_Ult_Erhv</t>
  </si>
  <si>
    <t>MIG_PD_PIT_Udenl_Ult_Detail</t>
  </si>
  <si>
    <t>MIG_PD_PIT_Udenl_Ult_Ialt</t>
  </si>
  <si>
    <t>MIG_PD_PIT_Udenl_Primo_Stat</t>
  </si>
  <si>
    <t>MIG_PD_PIT_Udenl_Primo_Inst</t>
  </si>
  <si>
    <t>MIG_PD_PIT_Udenl_Primo_Erhv</t>
  </si>
  <si>
    <t>MIG_PD_PIT_Udenl_Primo_Detail</t>
  </si>
  <si>
    <t>MIG_PD_PIT_Udenl_Primo_Ialt</t>
  </si>
  <si>
    <t>MIG_PD_PIT_Udenl_FDef_Stat</t>
  </si>
  <si>
    <t>MIG_PD_PIT_Udenl_FDef_Inst</t>
  </si>
  <si>
    <t>MIG_PD_PIT_Udenl_FDef_Erhv</t>
  </si>
  <si>
    <t>MIG_PD_PIT_Udenl_FDef_Detail</t>
  </si>
  <si>
    <t>MIG_PD_PIT_Udenl_FDef_Ialt</t>
  </si>
  <si>
    <t>MIG_PD_PIT_Ult_Stat</t>
  </si>
  <si>
    <t>MIG_PD_PIT_Ult_Inst</t>
  </si>
  <si>
    <t>MIG_PD_PIT_Ult_Erhv</t>
  </si>
  <si>
    <t>MIG_PD_PIT_Ult_Detail</t>
  </si>
  <si>
    <t>MIG_PD_PIT_Ult_Ialt</t>
  </si>
  <si>
    <t>MIG_PD_PIT_Primo_Stat</t>
  </si>
  <si>
    <t>MIG_PD_PIT_Primo_Inst</t>
  </si>
  <si>
    <t>MIG_PD_PIT_Primo_Erhv</t>
  </si>
  <si>
    <t>MIG_PD_PIT_Primo_Detail</t>
  </si>
  <si>
    <t>MIG_PD_PIT_Primo_Ialt</t>
  </si>
  <si>
    <t>MIG_PD_PIT_FDef_Stat</t>
  </si>
  <si>
    <t>MIG_PD_PIT_FDef_Inst</t>
  </si>
  <si>
    <t>MIG_PD_PIT_FDef_Erhv</t>
  </si>
  <si>
    <t>MIG_PD_PIT_FDef_Detail</t>
  </si>
  <si>
    <t>MIG_PD_PIT_FDef_Ialt</t>
  </si>
  <si>
    <t>MIG_PD_REA_DK_Ult_Stat</t>
  </si>
  <si>
    <t>MIG_PD_REA_DK_Ult_Inst</t>
  </si>
  <si>
    <t>MIG_PD_REA_DK_Ult_Erhv</t>
  </si>
  <si>
    <t>MIG_PD_REA_DK_Ult_Detail</t>
  </si>
  <si>
    <t>MIG_PD_REA_DK_Ult_Ialt</t>
  </si>
  <si>
    <t>MIG_PD_REA_DK_Primo_Stat</t>
  </si>
  <si>
    <t>MIG_PD_REA_DK_Primo_Inst</t>
  </si>
  <si>
    <t>MIG_PD_REA_DK_Primo_Erhv</t>
  </si>
  <si>
    <t>MIG_PD_REA_DK_Primo_Detail</t>
  </si>
  <si>
    <t>MIG_PD_REA_DK_Primo_Ialt</t>
  </si>
  <si>
    <t>MIG_PD_REA_DK_FDef_Stat</t>
  </si>
  <si>
    <t>MIG_PD_REA_DK_FDef_Inst</t>
  </si>
  <si>
    <t>MIG_PD_REA_DK_FDef_Erhv</t>
  </si>
  <si>
    <t>MIG_PD_REA_DK_FDef_Detail</t>
  </si>
  <si>
    <t>MIG_PD_REA_DK_FDef_Ialt</t>
  </si>
  <si>
    <t>MIG_PD_REA_Udenl_Ult_Stat</t>
  </si>
  <si>
    <t>MIG_PD_REA_Udenl_Ult_Inst</t>
  </si>
  <si>
    <t>MIG_PD_REA_Udenl_Ult_Erhv</t>
  </si>
  <si>
    <t>MIG_PD_REA_Udenl_Ult_Detail</t>
  </si>
  <si>
    <t>MIG_PD_REA_Udenl_Ult_Ialt</t>
  </si>
  <si>
    <t>MIG_PD_REA_Udenl_Primo_Stat</t>
  </si>
  <si>
    <t>MIG_PD_REA_Udenl_Primo_Inst</t>
  </si>
  <si>
    <t>MIG_PD_REA_Udenl_Primo_Erhv</t>
  </si>
  <si>
    <t>MIG_PD_REA_Udenl_Primo_Detail</t>
  </si>
  <si>
    <t>MIG_PD_REA_Udenl_Primo_Ialt</t>
  </si>
  <si>
    <t>MIG_PD_REA_Udenl_FDef_Stat</t>
  </si>
  <si>
    <t>MIG_PD_REA_Udenl_FDef_Inst</t>
  </si>
  <si>
    <t>MIG_PD_REA_Udenl_FDef_Erhv</t>
  </si>
  <si>
    <t>MIG_PD_REA_Udenl_FDef_Detail</t>
  </si>
  <si>
    <t>MIG_PD_REA_Udenl_FDef_Ialt</t>
  </si>
  <si>
    <t>MIG_PD_REA_Ult_Stat</t>
  </si>
  <si>
    <t>MIG_PD_REA_Ult_Inst</t>
  </si>
  <si>
    <t>MIG_PD_REA_Ult_Erhv</t>
  </si>
  <si>
    <t>MIG_PD_REA_Ult_Detail</t>
  </si>
  <si>
    <t>MIG_PD_REA_Ult_Ialt</t>
  </si>
  <si>
    <t>MIG_PD_REA_Primo_Stat</t>
  </si>
  <si>
    <t>MIG_PD_REA_Primo_Inst</t>
  </si>
  <si>
    <t>MIG_PD_REA_Primo_Erhv</t>
  </si>
  <si>
    <t>MIG_PD_REA_Primo_Detail</t>
  </si>
  <si>
    <t>MIG_PD_REA_Primo_Ialt</t>
  </si>
  <si>
    <t>MIG_PD_REA_FDef_Stat</t>
  </si>
  <si>
    <t>MIG_PD_REA_FDef_Inst</t>
  </si>
  <si>
    <t>MIG_PD_REA_FDef_Erhv</t>
  </si>
  <si>
    <t>MIG_PD_REA_FDef_Detail</t>
  </si>
  <si>
    <t>MIG_PD_REA_FDef_Ialt</t>
  </si>
  <si>
    <t>Fol2_RenteInd</t>
  </si>
  <si>
    <t>Fol2_RenteInd_Udl</t>
  </si>
  <si>
    <t>Fol2_RenteUdg</t>
  </si>
  <si>
    <t>Fol2_NettoRente</t>
  </si>
  <si>
    <t>Fol2_NettoGebyr</t>
  </si>
  <si>
    <t>Fol2_Ned</t>
  </si>
  <si>
    <t>Fol2_ResAfKapAndele</t>
  </si>
  <si>
    <t>Fol2_ResFoerSkat</t>
  </si>
  <si>
    <t>Fol2_AaretsRes</t>
  </si>
  <si>
    <t>Fol2_Udl</t>
  </si>
  <si>
    <t>Fol2_Gar</t>
  </si>
  <si>
    <t>Fol2_UdlFoerNed</t>
  </si>
  <si>
    <t>Fol2_CET1</t>
  </si>
  <si>
    <t>Fol2_KK</t>
  </si>
  <si>
    <t>Fol2_KapGrund</t>
  </si>
  <si>
    <t>Fol2_ForskTabVaerdireg</t>
  </si>
  <si>
    <t>Fol2_TillaegTilCET1IF9</t>
  </si>
  <si>
    <t>Fol2_REA_Ialt</t>
  </si>
  <si>
    <t>Fol2_REA_Kred</t>
  </si>
  <si>
    <t>Fol2_TilstrKapGrund</t>
  </si>
  <si>
    <t>Fol2_KapBufKrav_Ialt</t>
  </si>
  <si>
    <t>Fol2_CET1_CRR_IF9</t>
  </si>
  <si>
    <t>Fol2_KK_CRR_IF9</t>
  </si>
  <si>
    <t>Fol2_KapGrund_CRR_IF9</t>
  </si>
  <si>
    <t>Fol2_REA_CRR_IF9</t>
  </si>
  <si>
    <t>Fol1_RenteInd</t>
  </si>
  <si>
    <t>Fol1_RenteInd_UdlTilg</t>
  </si>
  <si>
    <t>Fol1_RenteUdg</t>
  </si>
  <si>
    <t>Fol1_NettoRente</t>
  </si>
  <si>
    <t>Fol1_NettoGebyr</t>
  </si>
  <si>
    <t>Fol1_Ned</t>
  </si>
  <si>
    <t>Fol1_ResAfKapAndele</t>
  </si>
  <si>
    <t>Fol1_ResFoerSkat</t>
  </si>
  <si>
    <t>Fol1_AaretsRes</t>
  </si>
  <si>
    <t>Fol1_Udl</t>
  </si>
  <si>
    <t>Fol1_Gar</t>
  </si>
  <si>
    <t>Fol1_UdlFoerNed</t>
  </si>
  <si>
    <t>Fol1_CET1</t>
  </si>
  <si>
    <t>Fol1_KK</t>
  </si>
  <si>
    <t>Fol1_KapGrund</t>
  </si>
  <si>
    <t>Fol1_ForskTabVaerdireg</t>
  </si>
  <si>
    <t>Fol1_TillaegTilCET1IF9</t>
  </si>
  <si>
    <t>Fol1_REA_Ialt</t>
  </si>
  <si>
    <t>Fol1_REA_Kred</t>
  </si>
  <si>
    <t>Fol1_TilstrKapGrund</t>
  </si>
  <si>
    <t>Fol1_KapBufKrav_Ialt</t>
  </si>
  <si>
    <t>Fol1_CET1_CRR_IF9</t>
  </si>
  <si>
    <t>Fol1_KK_CRR_IF9</t>
  </si>
  <si>
    <t>Fol1_KapGrund_CRR_IF9</t>
  </si>
  <si>
    <t>Fol1_REA_CRR_IF9</t>
  </si>
  <si>
    <t>UREA_REAPrimo</t>
  </si>
  <si>
    <t>UREA_PD</t>
  </si>
  <si>
    <t>UREA_Def</t>
  </si>
  <si>
    <t>UREA_UdlVaekst</t>
  </si>
  <si>
    <t>UREA_Andet</t>
  </si>
  <si>
    <t>UREA_REAUltimo</t>
  </si>
  <si>
    <t>NEP_CET1</t>
  </si>
  <si>
    <t>NEP_Hybrid</t>
  </si>
  <si>
    <t>NEP_KK</t>
  </si>
  <si>
    <t>NEP_SuppKap</t>
  </si>
  <si>
    <t>NEP_KapGrund</t>
  </si>
  <si>
    <t>NEP_Hybrid_IkkeKapGrund</t>
  </si>
  <si>
    <t>NEP_SuppKap_IkkeKapGrund</t>
  </si>
  <si>
    <t>NEP_Gæld</t>
  </si>
  <si>
    <t>NEP_Gæld_Overgang</t>
  </si>
  <si>
    <t>NEP_InstrIalt</t>
  </si>
  <si>
    <t>NEP_UdstedtGæld</t>
  </si>
  <si>
    <t>NEP_UdstedtGæld_Refinans</t>
  </si>
  <si>
    <t>NEP_NEPOgGBKrav</t>
  </si>
  <si>
    <t>NEP_NEPOgGBKrav_NEPBank</t>
  </si>
  <si>
    <t>NEP_NEPOgGBKrav_KapKravReal</t>
  </si>
  <si>
    <t>NEP_NEPOgGBKrav_GBReal</t>
  </si>
  <si>
    <t>Bal_Aktiv_GrundeByg_Invest</t>
  </si>
  <si>
    <t>Bal_Aktiv_GrundeByg_Domicil</t>
  </si>
  <si>
    <t>Bal_Aktiv_Imma</t>
  </si>
  <si>
    <t>NedSt_Udl_DK_St1_Off</t>
  </si>
  <si>
    <t>NedSt_Udl_DK_St1_Erhv</t>
  </si>
  <si>
    <t>NedSt_Udl_DK_St1_Priv</t>
  </si>
  <si>
    <t>NedSt_Udl_DK_St1_Ialt</t>
  </si>
  <si>
    <t>NedSt_Udl_Udenl_St1_Off</t>
  </si>
  <si>
    <t>NedSt_Udl_Udenl_St1_Erhv</t>
  </si>
  <si>
    <t>NedSt_Udl_Udenl_St1_Priv</t>
  </si>
  <si>
    <t>NedSt_Udl_Udenl_St1_Ialt</t>
  </si>
  <si>
    <t>NedSt_Udl_St1_Ialt</t>
  </si>
  <si>
    <t>NedSt_Udl_DK_St2_Off</t>
  </si>
  <si>
    <t>NedSt_Udl_DK_St2_Erhv</t>
  </si>
  <si>
    <t>NedSt_Udl_DK_St2_Priv</t>
  </si>
  <si>
    <t>NedSt_Udl_DK_St2_Ialt</t>
  </si>
  <si>
    <t>NedSt_Udl_Udenl_St2_Off</t>
  </si>
  <si>
    <t>NedSt_Udl_Udenl_St2_Erhv</t>
  </si>
  <si>
    <t>NedSt_Udl_Udenl_St2_Priv</t>
  </si>
  <si>
    <t>NedSt_Udl_Udenl_St2_Ialt</t>
  </si>
  <si>
    <t>NedSt_Udl_St2_Ialt</t>
  </si>
  <si>
    <t>NedSt_Udl_DK_St3_Off</t>
  </si>
  <si>
    <t>NedSt_Udl_DK_St3_Erhv</t>
  </si>
  <si>
    <t>NedSt_Udl_DK_St3_Priv</t>
  </si>
  <si>
    <t>NedSt_Udl_DK_St3_Ialt</t>
  </si>
  <si>
    <t>NedSt_Udl_Udenl_St3_Off</t>
  </si>
  <si>
    <t>NedSt_Udl_Udenl_St3_Erhv</t>
  </si>
  <si>
    <t>NedSt_Udl_Udenl_St3_Priv</t>
  </si>
  <si>
    <t>NedSt_Udl_Udenl_St3_Ialt</t>
  </si>
  <si>
    <t>NedSt_Udl_St3_Ialt</t>
  </si>
  <si>
    <t>NedSt_Udl_DK_Ialt_Off</t>
  </si>
  <si>
    <t>NedSt_Udl_DK_Ialt_Erhv</t>
  </si>
  <si>
    <t>NedSt_Udl_DK_Ialt_Priv</t>
  </si>
  <si>
    <t>NedSt_Udl_DK_Ialt_Ialt</t>
  </si>
  <si>
    <t>NedSt_Udl_Udenl_Ialt_Off</t>
  </si>
  <si>
    <t>NedSt_Udl_Udenl_Ialt_Erhv</t>
  </si>
  <si>
    <t>NedSt_Udl_Udenl_Ialt_Priv</t>
  </si>
  <si>
    <t>NedSt_Udl_Udenl_Ialt_Ialt</t>
  </si>
  <si>
    <t>NedSt_Udl_Ialt_Ialt</t>
  </si>
  <si>
    <t>NedSt_Akk_DK_St1_Off</t>
  </si>
  <si>
    <t>NedSt_Akk_DK_St1_Erhv</t>
  </si>
  <si>
    <t>NedSt_Akk_DK_St1_Priv</t>
  </si>
  <si>
    <t>NedSt_Akk_DK_St1_Ialt</t>
  </si>
  <si>
    <t>NedSt_Akk_Udenl_St1_Off</t>
  </si>
  <si>
    <t>NedSt_Akk_Udenl_St1_Erhv</t>
  </si>
  <si>
    <t>NedSt_Akk_Udenl_St1_Priv</t>
  </si>
  <si>
    <t>NedSt_Akk_Udenl_St1_Ialt</t>
  </si>
  <si>
    <t>NedSt_Akk_St1_Ialt</t>
  </si>
  <si>
    <t>NedSt_Akk_DK_St2_Off</t>
  </si>
  <si>
    <t>NedSt_Akk_DK_St2_Erhv</t>
  </si>
  <si>
    <t>NedSt_Akk_DK_St2_Priv</t>
  </si>
  <si>
    <t>NedSt_Akk_DK_St2_Ialt</t>
  </si>
  <si>
    <t>NedSt_Akk_Udenl_St2_Off</t>
  </si>
  <si>
    <t>NedSt_Akk_Udenl_St2_Erhv</t>
  </si>
  <si>
    <t>NedSt_Akk_Udenl_St2_Priv</t>
  </si>
  <si>
    <t>NedSt_Akk_Udenl_St2_Ialt</t>
  </si>
  <si>
    <t>NedSt_Akk_St2_Ialt</t>
  </si>
  <si>
    <t>NedSt_Akk_DK_St3_Off</t>
  </si>
  <si>
    <t>NedSt_Akk_DK_St3_Erhv</t>
  </si>
  <si>
    <t>NedSt_Akk_DK_St3_Priv</t>
  </si>
  <si>
    <t>NedSt_Akk_DK_St3_Ialt</t>
  </si>
  <si>
    <t>NedSt_Akk_Udenl_St3_Off</t>
  </si>
  <si>
    <t>NedSt_Akk_Udenl_St3_Erhv</t>
  </si>
  <si>
    <t>NedSt_Akk_Udenl_St3_Priv</t>
  </si>
  <si>
    <t>NedSt_Akk_Udenl_St3_Ialt</t>
  </si>
  <si>
    <t>NedSt_Akk_St3_Ialt</t>
  </si>
  <si>
    <t>NedSt_Akk_DK_Ialt_Off</t>
  </si>
  <si>
    <t>NedSt_Akk_DK_Ialt_Erhv</t>
  </si>
  <si>
    <t>NedSt_Akk_DK_Ialt_Priv</t>
  </si>
  <si>
    <t>NedSt_Akk_DK_Ialt_Ialt</t>
  </si>
  <si>
    <t>NedSt_Akk_Udenl_Ialt_Off</t>
  </si>
  <si>
    <t>NedSt_Akk_Udenl_Ialt_Erhv</t>
  </si>
  <si>
    <t>NedSt_Akk_Udenl_Ialt_Priv</t>
  </si>
  <si>
    <t>NedSt_Akk_Udenl_Ialt_Ialt</t>
  </si>
  <si>
    <t>NedSt_Akk_Ialt_Ialt</t>
  </si>
  <si>
    <t>NedSt_Ned_DK_St1_Off</t>
  </si>
  <si>
    <t>NedSt_Ned_DK_St1_Erhv</t>
  </si>
  <si>
    <t>NedSt_Ned_DK_St1_Priv</t>
  </si>
  <si>
    <t>NedSt_Ned_DK_St1_Ialt</t>
  </si>
  <si>
    <t>NedSt_Ned_Udenl_St1_Off</t>
  </si>
  <si>
    <t>NedSt_Ned_Udenl_St1_Erhv</t>
  </si>
  <si>
    <t>NedSt_Ned_Udenl_St1_Priv</t>
  </si>
  <si>
    <t>NedSt_Ned_Udenl_St1_Ialt</t>
  </si>
  <si>
    <t>NedSt_Ned_St1_Ialt</t>
  </si>
  <si>
    <t>NedSt_Ned_DK_St2_Off</t>
  </si>
  <si>
    <t>NedSt_Ned_DK_St2_Erhv</t>
  </si>
  <si>
    <t>NedSt_Ned_DK_St2_Priv</t>
  </si>
  <si>
    <t>NedSt_Ned_DK_St2_Ialt</t>
  </si>
  <si>
    <t>NedSt_Ned_Udenl_St2_Off</t>
  </si>
  <si>
    <t>NedSt_Ned_Udenl_St2_Erhv</t>
  </si>
  <si>
    <t>NedSt_Ned_Udenl_St2_Priv</t>
  </si>
  <si>
    <t>NedSt_Ned_Udenl_St2_Ialt</t>
  </si>
  <si>
    <t>NedSt_Ned_St2_Ialt</t>
  </si>
  <si>
    <t>NedSt_Ned_DK_St3_Off</t>
  </si>
  <si>
    <t>NedSt_Ned_DK_St3_Erhv</t>
  </si>
  <si>
    <t>NedSt_Ned_DK_St3_Priv</t>
  </si>
  <si>
    <t>NedSt_Ned_DK_St3_Ialt</t>
  </si>
  <si>
    <t>NedSt_Ned_Udenl_St3_Off</t>
  </si>
  <si>
    <t>NedSt_Ned_Udenl_St3_Erhv</t>
  </si>
  <si>
    <t>NedSt_Ned_Udenl_St3_Priv</t>
  </si>
  <si>
    <t>NedSt_Ned_Udenl_St3_Ialt</t>
  </si>
  <si>
    <t>NedSt_Ned_St3_Ialt</t>
  </si>
  <si>
    <t>NedSt_Ned_DK_Ialt_Off</t>
  </si>
  <si>
    <t>NedSt_Ned_DK_Ialt_Erhv</t>
  </si>
  <si>
    <t>NedSt_Ned_DK_Ialt_Priv</t>
  </si>
  <si>
    <t>NedSt_Ned_DK_Ialt_Ialt</t>
  </si>
  <si>
    <t>NedSt_Ned_Udenl_Ialt_Off</t>
  </si>
  <si>
    <t>NedSt_Ned_Udenl_Ialt_Erhv</t>
  </si>
  <si>
    <t>NedSt_Ned_Udenl_Ialt_Priv</t>
  </si>
  <si>
    <t>NedSt_Ned_Udenl_Ialt_Ialt</t>
  </si>
  <si>
    <t>NedSt_Ned_Ialt_Ialt</t>
  </si>
  <si>
    <t>NedSt_AkkPct_DK_St1_Off</t>
  </si>
  <si>
    <t>NedSt_AkkPct_DK_St1_Erhv</t>
  </si>
  <si>
    <t>NedSt_AkkPct_DK_St1_Priv</t>
  </si>
  <si>
    <t>NedSt_AkkPct_DK_St1_Ialt</t>
  </si>
  <si>
    <t>NedSt_AkkPct_Udenl_St1_Off</t>
  </si>
  <si>
    <t>NedSt_AkkPct_Udenl_St1_Erhv</t>
  </si>
  <si>
    <t>NedSt_AkkPct_Udenl_St1_Priv</t>
  </si>
  <si>
    <t>NedSt_AkkPct_Udenl_St1_Ialt</t>
  </si>
  <si>
    <t>NedSt_AkkPct_St1_Ialt</t>
  </si>
  <si>
    <t>NedSt_AkkPct_DK_St2_Off</t>
  </si>
  <si>
    <t>NedSt_AkkPct_DK_St2_Erhv</t>
  </si>
  <si>
    <t>NedSt_AkkPct_DK_St2_Priv</t>
  </si>
  <si>
    <t>NedSt_AkkPct_DK_St2_Ialt</t>
  </si>
  <si>
    <t>NedSt_AkkPct_Udenl_St2_Off</t>
  </si>
  <si>
    <t>NedSt_AkkPct_Udenl_St2_Erhv</t>
  </si>
  <si>
    <t>NedSt_AkkPct_Udenl_St2_Priv</t>
  </si>
  <si>
    <t>NedSt_AkkPct_Udenl_St2_Ialt</t>
  </si>
  <si>
    <t>NedSt_AkkPct_St2_Ialt</t>
  </si>
  <si>
    <t>NedSt_AkkPct_DK_St3_Off</t>
  </si>
  <si>
    <t>NedSt_AkkPct_DK_St3_Erhv</t>
  </si>
  <si>
    <t>NedSt_AkkPct_DK_St3_Priv</t>
  </si>
  <si>
    <t>NedSt_AkkPct_DK_St3_Ialt</t>
  </si>
  <si>
    <t>NedSt_AkkPct_Udenl_St3_Off</t>
  </si>
  <si>
    <t>NedSt_AkkPct_Udenl_St3_Erhv</t>
  </si>
  <si>
    <t>NedSt_AkkPct_Udenl_St3_Priv</t>
  </si>
  <si>
    <t>NedSt_AkkPct_Udenl_St3_Ialt</t>
  </si>
  <si>
    <t>NedSt_AkkPct_St3_Ialt</t>
  </si>
  <si>
    <t>NedSt_AkkPct_DK_Ialt_Off</t>
  </si>
  <si>
    <t>NedSt_AkkPct_DK_Ialt_Erhv</t>
  </si>
  <si>
    <t>NedSt_AkkPct_DK_Ialt_Priv</t>
  </si>
  <si>
    <t>NedSt_AkkPct_DK_Ialt_Ialt</t>
  </si>
  <si>
    <t>NedSt_AkkPct_Udenl_Ialt_Off</t>
  </si>
  <si>
    <t>NedSt_AkkPct_Udenl_Ialt_Erhv</t>
  </si>
  <si>
    <t>NedSt_AkkPct_Udenl_Ialt_Priv</t>
  </si>
  <si>
    <t>NedSt_AkkPct_Udenl_Ialt_Ialt</t>
  </si>
  <si>
    <t>NedSt_AkkPct_Ialt_Ialt</t>
  </si>
  <si>
    <t>NedSt_NedPct_DK_St1_Off</t>
  </si>
  <si>
    <t>NedSt_NedPct_DK_St1_Erhv</t>
  </si>
  <si>
    <t>NedSt_NedPct_DK_St1_Priv</t>
  </si>
  <si>
    <t>NedSt_NedPct_DK_St1_Ialt</t>
  </si>
  <si>
    <t>NedSt_NedPct_Udenl_St1_Off</t>
  </si>
  <si>
    <t>NedSt_NedPct_Udenl_St1_Erhv</t>
  </si>
  <si>
    <t>NedSt_NedPct_Udenl_St1_Priv</t>
  </si>
  <si>
    <t>NedSt_NedPct_Udenl_St1_Ialt</t>
  </si>
  <si>
    <t>NedSt_NedPct_St1_Ialt</t>
  </si>
  <si>
    <t>NedSt_NedPct_DK_St2_Off</t>
  </si>
  <si>
    <t>NedSt_NedPct_DK_St2_Erhv</t>
  </si>
  <si>
    <t>NedSt_NedPct_DK_St2_Priv</t>
  </si>
  <si>
    <t>NedSt_NedPct_DK_St2_Ialt</t>
  </si>
  <si>
    <t>NedSt_NedPct_Udenl_St2_Off</t>
  </si>
  <si>
    <t>NedSt_NedPct_Udenl_St2_Erhv</t>
  </si>
  <si>
    <t>NedSt_NedPct_Udenl_St2_Priv</t>
  </si>
  <si>
    <t>NedSt_NedPct_Udenl_St2_Ialt</t>
  </si>
  <si>
    <t>NedSt_NedPct_St2_Ialt</t>
  </si>
  <si>
    <t>NedSt_NedPct_DK_St3_Off</t>
  </si>
  <si>
    <t>NedSt_NedPct_DK_St3_Erhv</t>
  </si>
  <si>
    <t>NedSt_NedPct_DK_St3_Priv</t>
  </si>
  <si>
    <t>NedSt_NedPct_DK_St3_Ialt</t>
  </si>
  <si>
    <t>NedSt_NedPct_Udenl_St3_Off</t>
  </si>
  <si>
    <t>NedSt_NedPct_Udenl_St3_Erhv</t>
  </si>
  <si>
    <t>NedSt_NedPct_Udenl_St3_Priv</t>
  </si>
  <si>
    <t>NedSt_NedPct_Udenl_St3_Ialt</t>
  </si>
  <si>
    <t>NedSt_NedPct_St3_Ialt</t>
  </si>
  <si>
    <t>NedSt_NedPct_DK_Ialt_Off</t>
  </si>
  <si>
    <t>NedSt_NedPct_DK_Ialt_Erhv</t>
  </si>
  <si>
    <t>NedSt_NedPct_DK_Ialt_Priv</t>
  </si>
  <si>
    <t>NedSt_NedPct_DK_Ialt_Ialt</t>
  </si>
  <si>
    <t>NedSt_NedPct_Udenl_Ialt_Off</t>
  </si>
  <si>
    <t>NedSt_NedPct_Udenl_Ialt_Erhv</t>
  </si>
  <si>
    <t>NedSt_NedPct_Udenl_Ialt_Priv</t>
  </si>
  <si>
    <t>NedSt_NedPct_Udenl_Ialt_Ialt</t>
  </si>
  <si>
    <t>NedSt_NedPct_Ialt_Ialt</t>
  </si>
  <si>
    <t>19.1.2</t>
  </si>
  <si>
    <t>19.1.3</t>
  </si>
  <si>
    <t>45.1.2</t>
  </si>
  <si>
    <t>45.1.3</t>
  </si>
  <si>
    <t>UREA_LGD_IkkeDef</t>
  </si>
  <si>
    <t>UREA_LGD_Def</t>
  </si>
  <si>
    <t>11.1</t>
  </si>
  <si>
    <t>11.1.1</t>
  </si>
  <si>
    <t>11.1.2</t>
  </si>
  <si>
    <t>11.1.2.1</t>
  </si>
  <si>
    <t>11.1.3</t>
  </si>
  <si>
    <t>11.1.3.1</t>
  </si>
  <si>
    <t>11.2</t>
  </si>
  <si>
    <t>11.2.1</t>
  </si>
  <si>
    <t>11.2.1.1</t>
  </si>
  <si>
    <t>11.2.2</t>
  </si>
  <si>
    <t>11.2.2.1</t>
  </si>
  <si>
    <t>19.2</t>
  </si>
  <si>
    <t>20.1</t>
  </si>
  <si>
    <t>20.2</t>
  </si>
  <si>
    <t>20.3</t>
  </si>
  <si>
    <t>20.4</t>
  </si>
  <si>
    <t>31.1</t>
  </si>
  <si>
    <t>31.2</t>
  </si>
  <si>
    <t>32.1</t>
  </si>
  <si>
    <t>32.2</t>
  </si>
  <si>
    <t>32.3</t>
  </si>
  <si>
    <t>32.4</t>
  </si>
  <si>
    <t>… heraf: Krav til egentlig kernekapital, CET1 (minimumskrav + søjle II)</t>
  </si>
  <si>
    <t>… heraf: Krav til kernekapital, T1 (minimumskrav + søjle II)</t>
  </si>
  <si>
    <t>Resultatark i stresstest</t>
  </si>
  <si>
    <t>Indberetning til Finanstilsynet
KRGS</t>
  </si>
  <si>
    <t>UnSb_Off_UG</t>
  </si>
  <si>
    <t>Ned_Ned_Udl_DK_Priv_SagsGar</t>
  </si>
  <si>
    <t>Ned_Ned_Udl_DK_Priv_TabsGar</t>
  </si>
  <si>
    <t>Ned_Udl_DK_Priv_SagsGar</t>
  </si>
  <si>
    <t>Ned_Udl_DK_Priv_TabsGar</t>
  </si>
  <si>
    <t>Ned_NedPct_Tilg_DK</t>
  </si>
  <si>
    <t>Ned_NedPct_Tilg_Udenl</t>
  </si>
  <si>
    <t>Ned_NedPct_Tilg_Ialt</t>
  </si>
  <si>
    <t>Ned_NedPct_Udl_DK_Off</t>
  </si>
  <si>
    <t>Ned_NedPct_Udl_DK_Erhv</t>
  </si>
  <si>
    <t>Ned_NedPct_Udl_DK_Priv</t>
  </si>
  <si>
    <t>Ned_NedPct_Udl_DK_Priv_Fast</t>
  </si>
  <si>
    <t>Ned_NedPct_Udl_DK_Priv_Real</t>
  </si>
  <si>
    <t>Ned_NedPct_Udl_DK_Ialt</t>
  </si>
  <si>
    <t>Ned_NedPct_Udl_Udenl_Off</t>
  </si>
  <si>
    <t>Ned_NedPct_Udl_Udenl_Erhv</t>
  </si>
  <si>
    <t>Ned_NedPct_Udl_Udenl_Priv</t>
  </si>
  <si>
    <t>Ned_NedPct_Udl_Udenl_Ialt</t>
  </si>
  <si>
    <t>Ned_NedPct_Udl_Ialt</t>
  </si>
  <si>
    <t>Ned_NedPct_UdlOgTilg_Ialt</t>
  </si>
  <si>
    <t>UnSb_ErhTot_UG</t>
  </si>
  <si>
    <t>UnSb_Prv_UG</t>
  </si>
  <si>
    <t>UnSb_Tot_UG</t>
  </si>
  <si>
    <t>UnSb_Off_Ynh</t>
  </si>
  <si>
    <t>UnSb_ErhTot_Ynh</t>
  </si>
  <si>
    <t>UnSb_Prv_Ynh</t>
  </si>
  <si>
    <t>UnSb_Tot_Ynh</t>
  </si>
  <si>
    <t>Indberetning til Finanstilsynet
COREP</t>
  </si>
  <si>
    <r>
      <t>C_07_00_a_x200_y010</t>
    </r>
    <r>
      <rPr>
        <vertAlign val="superscript"/>
        <sz val="11"/>
        <color theme="1"/>
        <rFont val="Calibri"/>
        <family val="2"/>
        <scheme val="minor"/>
      </rPr>
      <t>(*)</t>
    </r>
  </si>
  <si>
    <r>
      <t>C_08_01_a_x110_y010</t>
    </r>
    <r>
      <rPr>
        <vertAlign val="superscript"/>
        <sz val="11"/>
        <color theme="1"/>
        <rFont val="Calibri"/>
        <family val="2"/>
        <scheme val="minor"/>
      </rPr>
      <t>(*)</t>
    </r>
  </si>
  <si>
    <t xml:space="preserve">(*) Posterne indberettes som flerforekomst-blanketter i COREP. Se fanen "definitioner" for en præcis afgrænsning af hvilke undergrupper på hhv. standardmetoden og IRB-metoden i COREP-indberetningen, der skal indgå under kategorierne  hhv. stat, institut og erhverv i stresstest-indberetningen. </t>
  </si>
  <si>
    <t>4.4</t>
  </si>
  <si>
    <t>-Res_Rudg_RY</t>
  </si>
  <si>
    <t>Res_UdAk_RY</t>
  </si>
  <si>
    <t>-Res_UPa_RY</t>
  </si>
  <si>
    <t>-Res_ImMa_RY</t>
  </si>
  <si>
    <t>-Res_UGn_RY</t>
  </si>
  <si>
    <t>Res_Xdi_RY - Res_Xdu_RY + Res_Raa_RY</t>
  </si>
  <si>
    <t>-Res_Skat_RY</t>
  </si>
  <si>
    <t>… heraf: Noterede aktier</t>
  </si>
  <si>
    <t>… heraf: Unoterede aktier</t>
  </si>
  <si>
    <t>Bal_Aktiv_Aktier_Not</t>
  </si>
  <si>
    <t>Bal_Aktiv_Aktier_Unot</t>
  </si>
  <si>
    <t>Memo: Udlån og garantier før nedskrivninger</t>
  </si>
  <si>
    <t xml:space="preserve"> </t>
  </si>
  <si>
    <t>Bal_UdlOgGarOgAkk</t>
  </si>
  <si>
    <t>Sol_SuppKap_OverskudKred</t>
  </si>
  <si>
    <r>
      <t>Indberetning til Finanstilsynet
COREP</t>
    </r>
    <r>
      <rPr>
        <vertAlign val="superscript"/>
        <sz val="10"/>
        <color theme="1"/>
        <rFont val="Calibri"/>
        <family val="2"/>
        <scheme val="minor"/>
      </rPr>
      <t>(1)</t>
    </r>
  </si>
  <si>
    <t>ISB_kredR_ISB + ISB_marR_ISB + ISB_likR_ISB + ISB_opR_ISB + ISB_Andet_ISB</t>
  </si>
  <si>
    <t>NoRe_KUfi_nry</t>
  </si>
  <si>
    <t>NoRe_KUxa_nry + NoRe_KUxp_nry + NoRe_KUatp_nry + NoRe_KUip_nry  + NoRe_KUut_nry + NoRe_KUi_nry</t>
  </si>
  <si>
    <t>… heraf: Overskud af hensættelser i forhold til kvalificerede forventede tab i henhold til IRB-metoden (IRB Excess)</t>
  </si>
  <si>
    <t>IRB-metode</t>
  </si>
  <si>
    <t>Kategori i stresstest indberetning</t>
  </si>
  <si>
    <t>Kodeværdi</t>
  </si>
  <si>
    <t>Beskrivelse</t>
  </si>
  <si>
    <t>Stat</t>
  </si>
  <si>
    <t>APRx66CPSx24EXCx16</t>
  </si>
  <si>
    <t>Central governments and central banks with own estimates of LGD and/or conversion factors</t>
  </si>
  <si>
    <t>APRx67CPSx24EXCx16</t>
  </si>
  <si>
    <t>Central governments and central banks without own estimates of LGD or conversion factors</t>
  </si>
  <si>
    <t>Institutioner</t>
  </si>
  <si>
    <t>APRx66CPSx6EXCx35</t>
  </si>
  <si>
    <t>Institutions with own estimates of LGD or conversion factors</t>
  </si>
  <si>
    <t>APRx67CPSx6EXCx35</t>
  </si>
  <si>
    <t>Institutions without own estimates of LGD or conversion factors</t>
  </si>
  <si>
    <t>APRx66CPSx51CPZx23EXCx2</t>
  </si>
  <si>
    <t>Corporates - SME with own estimates of LGD or conversion factors</t>
  </si>
  <si>
    <t>APRx67CPSx51CPZx23EXCx2</t>
  </si>
  <si>
    <t>Corporates - SME without own estimates of LGD or conversion factors</t>
  </si>
  <si>
    <t>APRx66CPSx51CPZx11EXCx3</t>
  </si>
  <si>
    <t>Corporates - Specialised Lending with own estimates of LGD or conversion factors</t>
  </si>
  <si>
    <t>APRx67CPSx51CPZx11EXCx3</t>
  </si>
  <si>
    <t>Corporates - Specialised Lending without own estimates of LGD or conversion factors</t>
  </si>
  <si>
    <t>APRx66CPSx51CPZx11EXCx2</t>
  </si>
  <si>
    <t>Corporates - Other with own estimates of LGD or conversion factors</t>
  </si>
  <si>
    <t>APRx67CPSx51CPZx11EXCx2</t>
  </si>
  <si>
    <t>Corporates - Other without own estimates of LGD or conversion factors</t>
  </si>
  <si>
    <t>Detail</t>
  </si>
  <si>
    <t>APRx66CPSx22CPZx23EXCx9</t>
  </si>
  <si>
    <t>Retail - Secured by immovable property SME - with own estimates of LGD or conversion factors</t>
  </si>
  <si>
    <t>APRx66CPSx22CPZx11EXCx9</t>
  </si>
  <si>
    <t>Retail - Secured by immovable property non-SME - with own estimates of LGD or conversion factors</t>
  </si>
  <si>
    <t>APRx66CPSx22CPZx11EXCx8</t>
  </si>
  <si>
    <t>Retail - Qualifying revolving - with own estimates of LGD or conversion factors</t>
  </si>
  <si>
    <t>APRx66CPSx22CPZx23EXCx7</t>
  </si>
  <si>
    <t>Retail - Other SME - with own estimates of LGD or conversion factors</t>
  </si>
  <si>
    <t>APRx66CPSx22CPZx11EXCx7</t>
  </si>
  <si>
    <t>Retail - Other non-SME - with own estimates of LGD or conversion factors</t>
  </si>
  <si>
    <t>Standardmetode</t>
  </si>
  <si>
    <t>APRx42CPSx2EXCx16</t>
  </si>
  <si>
    <t>Central governments or central banks</t>
  </si>
  <si>
    <t>APRx42CPSx16EXCx23</t>
  </si>
  <si>
    <t>Regional governments or local authorities</t>
  </si>
  <si>
    <t>APRx42CPSx19EXCx22</t>
  </si>
  <si>
    <t>Public sector entities</t>
  </si>
  <si>
    <t>APRx42CPSx6EXCx19</t>
  </si>
  <si>
    <t>Institutions</t>
  </si>
  <si>
    <t>APRx42CPSx51EXCx17</t>
  </si>
  <si>
    <t>Corporates</t>
  </si>
  <si>
    <t>APRx42CPSx22EXCx26</t>
  </si>
  <si>
    <t>Retail</t>
  </si>
  <si>
    <t>Erhverv/detail (*)</t>
  </si>
  <si>
    <t>APRx42EXCx15</t>
  </si>
  <si>
    <t>Secured by mortgages on immovable property</t>
  </si>
  <si>
    <t>APRx42EXCx12</t>
  </si>
  <si>
    <t>Exposures in default</t>
  </si>
  <si>
    <t>APRx42EXCx24</t>
  </si>
  <si>
    <t>Items associated with particularly high risk</t>
  </si>
  <si>
    <t>APRx42EXCx13</t>
  </si>
  <si>
    <t>Covered bonds</t>
  </si>
  <si>
    <t>APRx42EXCx18</t>
  </si>
  <si>
    <t>Claims on institutions and corporate with a short-term credit assessment</t>
  </si>
  <si>
    <t>APRx42EXCx14</t>
  </si>
  <si>
    <t>Claims in the form of CIU</t>
  </si>
  <si>
    <t>APRx42EXCx1</t>
  </si>
  <si>
    <t>Equity Exposures</t>
  </si>
  <si>
    <t>APRx42EXCx25</t>
  </si>
  <si>
    <t>Other items</t>
  </si>
  <si>
    <t>APRx42CPSx15EXCx21</t>
  </si>
  <si>
    <t>Multilateral developments banks</t>
  </si>
  <si>
    <t>APRx42CPSx13EXCx20</t>
  </si>
  <si>
    <t>International organisations</t>
  </si>
  <si>
    <t>c_01.00_010_020</t>
  </si>
  <si>
    <t>c_01.00_010_130</t>
  </si>
  <si>
    <t>c_01.00_010_180</t>
  </si>
  <si>
    <t>c_01.00_010_300</t>
  </si>
  <si>
    <t>c_01.00_010_370</t>
  </si>
  <si>
    <t>c_01.00_010_380</t>
  </si>
  <si>
    <t>c_01.00_010_480 + c_01.00_010_500</t>
  </si>
  <si>
    <t>c_01.00_010_220 + c_01.00_010_240 + c_01.00_010_520</t>
  </si>
  <si>
    <t>c_01.00_010_530</t>
  </si>
  <si>
    <t>c_01.00_010_540</t>
  </si>
  <si>
    <t>c_01.00_010_700 + c_01.00_010_710</t>
  </si>
  <si>
    <t>c_01.00_010_660 + c_01.00_010_680 + c_01.00_010_730</t>
  </si>
  <si>
    <t>c_01.00_010_015</t>
  </si>
  <si>
    <t>c_01.00_010_750</t>
  </si>
  <si>
    <t>c_01.00_010_760</t>
  </si>
  <si>
    <t>c_01.00_010_940 + c_01.00_010_950</t>
  </si>
  <si>
    <t>c_01.00_010_880 + c_01.00_010_900 + c_01.00_010_960</t>
  </si>
  <si>
    <t>c_01.00_010_910</t>
  </si>
  <si>
    <t>c_01.00_010_010</t>
  </si>
  <si>
    <t>c_05.01_010_440</t>
  </si>
  <si>
    <t>c_02.00_010_040</t>
  </si>
  <si>
    <t>c_02.00_010_050</t>
  </si>
  <si>
    <t>c_02.00_010_120</t>
  </si>
  <si>
    <r>
      <t xml:space="preserve">c_02.00_010_130 </t>
    </r>
    <r>
      <rPr>
        <vertAlign val="superscript"/>
        <sz val="10"/>
        <color theme="1"/>
        <rFont val="Calibri"/>
        <family val="2"/>
        <scheme val="minor"/>
      </rPr>
      <t>(*)</t>
    </r>
  </si>
  <si>
    <t>(*)</t>
  </si>
  <si>
    <r>
      <t xml:space="preserve">c_02.00_010_140 </t>
    </r>
    <r>
      <rPr>
        <vertAlign val="superscript"/>
        <sz val="10"/>
        <color theme="1"/>
        <rFont val="Calibri"/>
        <family val="2"/>
        <scheme val="minor"/>
      </rPr>
      <t>(*)</t>
    </r>
  </si>
  <si>
    <t>c_02.00_010_240</t>
  </si>
  <si>
    <t>c_02.00_010_280 + c_02.00_010_290 + c_02.00_010_300  + 
c_02.00_010_340 + c_02.00_010_350 + c_02.00_010_360</t>
  </si>
  <si>
    <t>c_02.00_010_370 + c_02.00_010_380 + c_02.00_010_390  + 
c_02.00_010_400 + c_02.00_010_410</t>
  </si>
  <si>
    <t>c_02.00_010_490</t>
  </si>
  <si>
    <t>c_02.00_010_520</t>
  </si>
  <si>
    <t>c_02.00_010_590</t>
  </si>
  <si>
    <t>c_02.00_010_640</t>
  </si>
  <si>
    <t>c_02.00_010_010</t>
  </si>
  <si>
    <t>c_04_00_010_740</t>
  </si>
  <si>
    <r>
      <t xml:space="preserve">c_04_00_010_780 </t>
    </r>
    <r>
      <rPr>
        <vertAlign val="superscript"/>
        <sz val="10"/>
        <color theme="1"/>
        <rFont val="Calibri"/>
        <family val="2"/>
        <scheme val="minor"/>
      </rPr>
      <t>(2)</t>
    </r>
  </si>
  <si>
    <t>c_04_00_010_750</t>
  </si>
  <si>
    <t>c_04_00_010_770</t>
  </si>
  <si>
    <t>c_47.00_010_300</t>
  </si>
  <si>
    <t>c_47.00_010_340</t>
  </si>
  <si>
    <t>c_47.00_010_290</t>
  </si>
  <si>
    <t>(*) Eksponeringer fra udlån med sikkerhed i fast ejendom, der indgår som krediteksponeringer på standardmetoden og er placeret under kategorien ”secured by mortgages on immovable property” eller "exposures in default", skal fordeles på kategorierne ”detaileksponeringer” og ”erhvervseksponeringer” for henholdsvis defaultede og ikke-defaultede eksponeringer.</t>
  </si>
  <si>
    <r>
      <rPr>
        <u/>
        <sz val="8"/>
        <rFont val="Calibri"/>
        <family val="2"/>
        <scheme val="minor"/>
      </rPr>
      <t>Anm.</t>
    </r>
    <r>
      <rPr>
        <sz val="8"/>
        <rFont val="Calibri"/>
        <family val="2"/>
        <scheme val="minor"/>
      </rPr>
      <t>: Alle poster vedrørende udlodning indberettes med positivt fortegn.</t>
    </r>
  </si>
  <si>
    <t>- c_01.00_010_170</t>
  </si>
  <si>
    <r>
      <t>Memo: Kapitalgrundlag - fuldt indfaset CRR/CRD4 og IFRS 9</t>
    </r>
    <r>
      <rPr>
        <b/>
        <i/>
        <vertAlign val="superscript"/>
        <sz val="10"/>
        <color theme="1"/>
        <rFont val="Calibri"/>
        <family val="2"/>
        <scheme val="minor"/>
      </rPr>
      <t>(3)</t>
    </r>
  </si>
  <si>
    <r>
      <t>Memo: Kernekapital - fuldt indfaset CRR/CRD4 og IFRS 9</t>
    </r>
    <r>
      <rPr>
        <b/>
        <i/>
        <vertAlign val="superscript"/>
        <sz val="10"/>
        <color theme="1"/>
        <rFont val="Calibri"/>
        <family val="2"/>
        <scheme val="minor"/>
      </rPr>
      <t>(3)</t>
    </r>
  </si>
  <si>
    <r>
      <t>Memo: Egentlig kernekapital - fuldt indfaset CRR/CRD4 og IFRS 9</t>
    </r>
    <r>
      <rPr>
        <b/>
        <i/>
        <vertAlign val="superscript"/>
        <sz val="10"/>
        <color theme="1"/>
        <rFont val="Calibri"/>
        <family val="2"/>
        <scheme val="minor"/>
      </rPr>
      <t>(3)</t>
    </r>
  </si>
  <si>
    <r>
      <rPr>
        <vertAlign val="superscript"/>
        <sz val="8"/>
        <color theme="1"/>
        <rFont val="Calibri"/>
        <family val="2"/>
        <scheme val="minor"/>
      </rPr>
      <t>(1)</t>
    </r>
    <r>
      <rPr>
        <sz val="8"/>
        <color theme="1"/>
        <rFont val="Calibri"/>
        <family val="2"/>
        <scheme val="minor"/>
      </rPr>
      <t xml:space="preserve"> Høj-trigger kapital, jf. vejledning til lov om finansiel virksomhed § 124, stk. 5 - Krav til kapital til opfyldelse af solvensbehovstillæg under 8+ metoden. </t>
    </r>
  </si>
  <si>
    <r>
      <rPr>
        <vertAlign val="superscript"/>
        <sz val="8"/>
        <color theme="1"/>
        <rFont val="Calibri"/>
        <family val="2"/>
        <scheme val="minor"/>
      </rPr>
      <t>(2)</t>
    </r>
    <r>
      <rPr>
        <sz val="8"/>
        <color theme="1"/>
        <rFont val="Calibri"/>
        <family val="2"/>
        <scheme val="minor"/>
      </rPr>
      <t xml:space="preserve"> Negativt (positivt) beløb i tilfælde af fradrag (tillæg) i kapitalen. Det </t>
    </r>
    <r>
      <rPr>
        <u/>
        <sz val="8"/>
        <color theme="1"/>
        <rFont val="Calibri"/>
        <family val="2"/>
        <scheme val="minor"/>
      </rPr>
      <t>samlede</t>
    </r>
    <r>
      <rPr>
        <sz val="8"/>
        <color theme="1"/>
        <rFont val="Calibri"/>
        <family val="2"/>
        <scheme val="minor"/>
      </rPr>
      <t xml:space="preserve"> fradrag eller tillæg indberettes uanset kapitalmæssig placering. </t>
    </r>
  </si>
  <si>
    <r>
      <rPr>
        <vertAlign val="superscript"/>
        <sz val="8"/>
        <color theme="1"/>
        <rFont val="Calibri"/>
        <family val="2"/>
        <scheme val="minor"/>
      </rPr>
      <t>(3)</t>
    </r>
    <r>
      <rPr>
        <sz val="8"/>
        <color theme="1"/>
        <rFont val="Calibri"/>
        <family val="2"/>
        <scheme val="minor"/>
      </rPr>
      <t xml:space="preserve"> Kapitalen opgjort under antagelse om fuld indfasning af CRR/CRD4 samt fuld indfasning af kapitaleffekten af IFRS 9.</t>
    </r>
  </si>
  <si>
    <r>
      <rPr>
        <vertAlign val="superscript"/>
        <sz val="8"/>
        <color theme="1"/>
        <rFont val="Calibri"/>
        <family val="2"/>
        <scheme val="minor"/>
      </rPr>
      <t>(*)</t>
    </r>
    <r>
      <rPr>
        <sz val="8"/>
        <color theme="1"/>
        <rFont val="Calibri"/>
        <family val="2"/>
        <scheme val="minor"/>
      </rPr>
      <t xml:space="preserve"> Eksponeringer fra udlån med sikkerhed i fast ejendom på standardmetoden under kategorien ”secured by mortgages on immovable property” (c_02.00_010_150) eller "exposures in default" (c_02.00_010_160) skal fordeles på kategorierne ”detaileksponeringer” og ”erhvervseksponeringer” for henholdsvis samlede og defaultede eksponeringer.</t>
    </r>
  </si>
  <si>
    <r>
      <rPr>
        <vertAlign val="superscript"/>
        <sz val="8"/>
        <color theme="1"/>
        <rFont val="Calibri"/>
        <family val="2"/>
        <scheme val="minor"/>
      </rPr>
      <t>(1)</t>
    </r>
    <r>
      <rPr>
        <sz val="8"/>
        <color theme="1"/>
        <rFont val="Calibri"/>
        <family val="2"/>
        <scheme val="minor"/>
      </rPr>
      <t xml:space="preserve"> Summen af "Yderligere risikoeksponering sfa. faste omkostninger", "Samlet risikoeksponering ifm. store eksponeringer i handelsbeholdningen" og "Andre risikoeksponeringer".</t>
    </r>
  </si>
  <si>
    <r>
      <rPr>
        <vertAlign val="superscript"/>
        <sz val="8"/>
        <color theme="1"/>
        <rFont val="Calibri"/>
        <family val="2"/>
        <scheme val="minor"/>
      </rPr>
      <t>(2)</t>
    </r>
    <r>
      <rPr>
        <sz val="8"/>
        <color theme="1"/>
        <rFont val="Calibri"/>
        <family val="2"/>
        <scheme val="minor"/>
      </rPr>
      <t xml:space="preserve"> Risikoeksponering opgjort under antagelse om fuld indfasning af CRR/CRD4 og IFRS 9.</t>
    </r>
  </si>
  <si>
    <r>
      <rPr>
        <vertAlign val="superscript"/>
        <sz val="8"/>
        <color theme="1"/>
        <rFont val="Calibri"/>
        <family val="2"/>
        <scheme val="minor"/>
      </rPr>
      <t>(1)</t>
    </r>
    <r>
      <rPr>
        <sz val="8"/>
        <color theme="1"/>
        <rFont val="Calibri"/>
        <family val="2"/>
        <scheme val="minor"/>
      </rPr>
      <t xml:space="preserve"> Jf. § 124, stk. 2, i lov om finansiel virksomhed.</t>
    </r>
  </si>
  <si>
    <r>
      <rPr>
        <vertAlign val="superscript"/>
        <sz val="8"/>
        <color theme="1"/>
        <rFont val="Calibri"/>
        <family val="2"/>
        <scheme val="minor"/>
      </rPr>
      <t>(2)</t>
    </r>
    <r>
      <rPr>
        <sz val="8"/>
        <color theme="1"/>
        <rFont val="Calibri"/>
        <family val="2"/>
        <scheme val="minor"/>
      </rPr>
      <t xml:space="preserve"> Jf. § 125a i lov om finansiel virksomhed.</t>
    </r>
  </si>
  <si>
    <r>
      <rPr>
        <vertAlign val="superscript"/>
        <sz val="8"/>
        <color theme="1"/>
        <rFont val="Calibri"/>
        <family val="2"/>
        <scheme val="minor"/>
      </rPr>
      <t>(2)</t>
    </r>
    <r>
      <rPr>
        <sz val="8"/>
        <color theme="1"/>
        <rFont val="Calibri"/>
        <family val="2"/>
        <scheme val="minor"/>
      </rPr>
      <t xml:space="preserve"> Skal modsvare summen af SIFI-buffer og en eventuel systemisk risikobuffer (ekskl. SIFI-buffer).</t>
    </r>
  </si>
  <si>
    <r>
      <rPr>
        <vertAlign val="superscript"/>
        <sz val="8"/>
        <color theme="1"/>
        <rFont val="Calibri"/>
        <family val="2"/>
        <scheme val="minor"/>
      </rPr>
      <t>(1)</t>
    </r>
    <r>
      <rPr>
        <sz val="8"/>
        <color theme="1"/>
        <rFont val="Calibri"/>
        <family val="2"/>
        <scheme val="minor"/>
      </rPr>
      <t xml:space="preserve"> Sol_TilstrKapGrund indberettes til skemaet KSBS.</t>
    </r>
  </si>
  <si>
    <r>
      <rPr>
        <vertAlign val="superscript"/>
        <sz val="8"/>
        <color theme="1"/>
        <rFont val="Calibri"/>
        <family val="2"/>
        <scheme val="minor"/>
      </rPr>
      <t>(1)</t>
    </r>
    <r>
      <rPr>
        <sz val="8"/>
        <color theme="1"/>
        <rFont val="Calibri"/>
        <family val="2"/>
        <scheme val="minor"/>
      </rPr>
      <t xml:space="preserve"> CRR art. 429, delegeret forordning (EU) 2015/62. </t>
    </r>
  </si>
  <si>
    <r>
      <rPr>
        <vertAlign val="superscript"/>
        <sz val="8"/>
        <color theme="1"/>
        <rFont val="Calibri"/>
        <family val="2"/>
        <scheme val="minor"/>
      </rPr>
      <t>(2)</t>
    </r>
    <r>
      <rPr>
        <sz val="8"/>
        <color theme="1"/>
        <rFont val="Calibri"/>
        <family val="2"/>
        <scheme val="minor"/>
      </rPr>
      <t xml:space="preserve"> Samlet eksponeringsmål opgjort under antagelse om fuld indfasning af CRR/CRD4 og IFRS 9.</t>
    </r>
  </si>
  <si>
    <r>
      <t>Memo: Samlet eksponeringsmål - fuldt indfaset CRR/CRD4 og IFRS 9</t>
    </r>
    <r>
      <rPr>
        <b/>
        <i/>
        <vertAlign val="superscript"/>
        <sz val="10"/>
        <color theme="1"/>
        <rFont val="Calibri"/>
        <family val="2"/>
        <scheme val="minor"/>
      </rPr>
      <t>(2)</t>
    </r>
  </si>
  <si>
    <r>
      <rPr>
        <vertAlign val="superscript"/>
        <sz val="8"/>
        <color theme="1"/>
        <rFont val="Calibri"/>
        <family val="2"/>
        <scheme val="minor"/>
      </rPr>
      <t>(*)</t>
    </r>
    <r>
      <rPr>
        <sz val="8"/>
        <color theme="1"/>
        <rFont val="Calibri"/>
        <family val="2"/>
        <scheme val="minor"/>
      </rPr>
      <t xml:space="preserve"> Instrumenter til dækning af koncernens NEP- og/eller gældsbufferkrav bestående af NEP-krav til bankaktiviteter samt kapital- og gældsbufferkrav til realkreditaktiviteter.</t>
    </r>
  </si>
  <si>
    <r>
      <rPr>
        <vertAlign val="superscript"/>
        <sz val="8"/>
        <color theme="1"/>
        <rFont val="Calibri"/>
        <family val="2"/>
        <scheme val="minor"/>
      </rPr>
      <t>(*)</t>
    </r>
    <r>
      <rPr>
        <sz val="8"/>
        <color theme="1"/>
        <rFont val="Calibri"/>
        <family val="2"/>
        <scheme val="minor"/>
      </rPr>
      <t xml:space="preserve"> Samlet NEP- og/eller gældsbufferkrav til koncernen bestående af NEP-krav for bankaktiviteter samt kapital- og gældsbufferkrav til realkreditaktiviteterne.</t>
    </r>
  </si>
  <si>
    <r>
      <rPr>
        <u/>
        <sz val="8"/>
        <color theme="1"/>
        <rFont val="Calibri"/>
        <family val="2"/>
        <scheme val="minor"/>
      </rPr>
      <t>Anm.</t>
    </r>
    <r>
      <rPr>
        <sz val="8"/>
        <color theme="1"/>
        <rFont val="Calibri"/>
        <family val="2"/>
        <scheme val="minor"/>
      </rPr>
      <t>: De angivne referencer til KRGS er for danske og udenlandske kunder under ét. F.eks. skal summen af nedskrivninger på danske og udenlandske erhvervskunder modsvare "UnSb_ErhTot_Ynh".</t>
    </r>
  </si>
  <si>
    <r>
      <rPr>
        <vertAlign val="superscript"/>
        <sz val="8"/>
        <color theme="1"/>
        <rFont val="Calibri"/>
        <family val="2"/>
        <scheme val="minor"/>
      </rPr>
      <t>(*)</t>
    </r>
    <r>
      <rPr>
        <sz val="8"/>
        <color theme="1"/>
        <rFont val="Calibri"/>
        <family val="2"/>
        <scheme val="minor"/>
      </rPr>
      <t xml:space="preserve"> Ralkreditlignende udlån omfatter således alene bankudlån og ikke garantidebitorer. Med sagsgarantier menes tinglysnings-/konverteringsgarantier, købesumsgarantier, forhåndslånsgarantier mv.</t>
    </r>
  </si>
  <si>
    <r>
      <rPr>
        <u/>
        <sz val="8"/>
        <color theme="1"/>
        <rFont val="Calibri"/>
        <family val="2"/>
        <scheme val="minor"/>
      </rPr>
      <t>Anm.</t>
    </r>
    <r>
      <rPr>
        <sz val="8"/>
        <color theme="1"/>
        <rFont val="Calibri"/>
        <family val="2"/>
        <scheme val="minor"/>
      </rPr>
      <t>: De angivne referencer til KRGS er for danske og udenlandske kunder under ét. F.eks. skal summen af udlån til danske og udenlandske erhvervskunder modsvare "UnSb_ErhTot_UG".</t>
    </r>
  </si>
  <si>
    <r>
      <rPr>
        <u/>
        <sz val="8"/>
        <color theme="1"/>
        <rFont val="Calibri"/>
        <family val="2"/>
        <scheme val="minor"/>
      </rPr>
      <t>Anm.</t>
    </r>
    <r>
      <rPr>
        <sz val="8"/>
        <color theme="1"/>
        <rFont val="Calibri"/>
        <family val="2"/>
        <scheme val="minor"/>
      </rPr>
      <t>: Opdelingen på danske og udenlandske kunder sker efter kundens residens. Tilsvarende fordeles mellemværender med kreditinstitutter efter kreditinstituttets residens. Opdelingen på offentlige myndigheder, erhverv og private følger Finanstilsynets generelle indberetningsforskrifter. For afgrænsning af realkreditlignende udlån: se LTV-fanen.</t>
    </r>
  </si>
  <si>
    <t>c_02.00_010_630 + c_02.00_010_680 + c_02.00_010_690</t>
  </si>
  <si>
    <t>Indlån i puljeordninger</t>
  </si>
  <si>
    <t>Bal_Passiv_IndlaanPulje</t>
  </si>
  <si>
    <t>Bal_BO_Pgiag</t>
  </si>
  <si>
    <t>Bal_BO_PGip</t>
  </si>
  <si>
    <t>NoRe_UPATot_nry + NoRe_UPATotd_nry</t>
  </si>
  <si>
    <t>NoRe_UPAX_nry</t>
  </si>
  <si>
    <t>Udgifter til personale</t>
  </si>
  <si>
    <t>Administrationsudgifter</t>
  </si>
  <si>
    <t>Udgifter til personale og administration</t>
  </si>
  <si>
    <t>Udgifter til personale og administration i alt</t>
  </si>
  <si>
    <t>NoRe_UdgPersAdm_Udg</t>
  </si>
  <si>
    <t>NoRe_UdgPersAdm_Adm</t>
  </si>
  <si>
    <t>NoRe_UdgPersAdm_Ialt</t>
  </si>
  <si>
    <t>NoRe_UPATotpa_nry</t>
  </si>
  <si>
    <t>Af- og nedskrivninger på immaterielle og materielle aktiver</t>
  </si>
  <si>
    <t>NoRe_NedImma_Goodwill</t>
  </si>
  <si>
    <t>NoGb_GBN_Dejd - NoGb_GBS_Dejd</t>
  </si>
  <si>
    <t>Udlån mv. opgjort før nedskrivninger fordelt på sektorer (ultimo året)</t>
  </si>
  <si>
    <t>19.1.4</t>
  </si>
  <si>
    <t xml:space="preserve">   … heraf: Udlån og garantidebitorer uden sikkerhed i fast ejendom</t>
  </si>
  <si>
    <t>… heraf: Andre udlån eller garantidebitorer med sikkerhed i fast ejendom</t>
  </si>
  <si>
    <t>… heraf: Tabsgarantier på realkreditudlån</t>
  </si>
  <si>
    <t>… heraf: Sagsgarantier*</t>
  </si>
  <si>
    <t>... heraf: Realkreditlignende bankudlån*</t>
  </si>
  <si>
    <t xml:space="preserve">   … heraf: Udlån og garantidebitorer med sikkerhed i fast ejendom</t>
  </si>
  <si>
    <t>Ned_Udl_DK_Priv_IkkeFast</t>
  </si>
  <si>
    <t>Ned_Udl_DK_Priv_Andre</t>
  </si>
  <si>
    <t>45.1.4</t>
  </si>
  <si>
    <t>45.1.5</t>
  </si>
  <si>
    <t>Ned_Ned_Udl_DK_Priv_Andre</t>
  </si>
  <si>
    <t>Ned_Ned_Udl_DK_Priv_IkkeFast</t>
  </si>
  <si>
    <t>Gebyrer og provisionsindtægter</t>
  </si>
  <si>
    <t>Afgivne gebyrer og provisionsudgifter</t>
  </si>
  <si>
    <t>Af- og nedskrivninger på immaterielle og materielle aktiver i alt</t>
  </si>
  <si>
    <t>NoRe_NettoGebyr</t>
  </si>
  <si>
    <t>NoRe_GebyrIndt</t>
  </si>
  <si>
    <t>NoRe_GebyrUdg</t>
  </si>
  <si>
    <t>Res_GPi_nry</t>
  </si>
  <si>
    <t>Res_GPu_nry</t>
  </si>
  <si>
    <t>… heraf: Årets nedskrivninger på domicilejendomme</t>
  </si>
  <si>
    <t>… heraf: Årets nedskrivninger på goodwill</t>
  </si>
  <si>
    <t>Akkumulerede nedskrivninger og hensættelser på kredittilsagn mv.</t>
  </si>
  <si>
    <t>Bal_KreditTilsagn</t>
  </si>
  <si>
    <t>Bal_AkkNedKreditTilsagn</t>
  </si>
  <si>
    <t>Snh_NedAku_UBY</t>
  </si>
  <si>
    <t>Uigenkaldelige kredittilsagn</t>
  </si>
  <si>
    <t>NoEf_Evf_XFAuk</t>
  </si>
  <si>
    <t>(1) Summen af posterne "Finansgarantier", "Tabsgarantier for realkreditudlån", "Tinglysnings- og konverteringsgarantier" og "Øvrige eventualforpligtelser".</t>
  </si>
  <si>
    <t>(1) Øvrige aktiver er summen af posterne "Aktiver tilknyttet puljeordninger", "Øvrige materielle aktiver", "Aktuelle skatteaktiver", "Udskudte skatteaktiver", "Aktiver i midlertidig besiddelse", "Andre aktiver" og "Periodeafgrænsningsposter".
(2) Øvrige passiver er summen af posterne "Øvrige ikke-afledte finansielle forpligtelser til dagsværdi", "Aktuelle skatteforpligtelser", "Midlertidigt overtagne forpligtelser", "Andre passiver" og "Periodeafgrænsningsposter".</t>
  </si>
  <si>
    <t>… heraf: Realkreditobligationer</t>
  </si>
  <si>
    <t>Bal_Passiv_UdsObl_Real</t>
  </si>
  <si>
    <t>NoBr_UOTot_RO</t>
  </si>
  <si>
    <t>NoBa_ANN_Go - NoBa_ANTN_Go</t>
  </si>
  <si>
    <t>NoRe_NedImma_Domicil</t>
  </si>
  <si>
    <t>UnSb_Off_Ynh (kun DK)</t>
  </si>
  <si>
    <t>UnSb_ErhTot_Ynh (kun DK)</t>
  </si>
  <si>
    <t>UnSb_Prv_Ynh (kun DK)</t>
  </si>
  <si>
    <t>UnSb_Off_Ynh (kun Udland)</t>
  </si>
  <si>
    <t>UnSb_ErhTot_Ynh (kun Udland)</t>
  </si>
  <si>
    <t>UnSb_Prv_Ynh (kun Udland)</t>
  </si>
  <si>
    <t>10.1</t>
  </si>
  <si>
    <t>14.1</t>
  </si>
  <si>
    <t>17.1</t>
  </si>
  <si>
    <t>25.1</t>
  </si>
  <si>
    <t>25.2</t>
  </si>
  <si>
    <t>6.1.1</t>
  </si>
  <si>
    <t>6.1.2</t>
  </si>
  <si>
    <t>6.1.3</t>
  </si>
  <si>
    <t>6.1.4</t>
  </si>
  <si>
    <t>NoRe_RenteUdg_UdsObl_Real</t>
  </si>
  <si>
    <t>Årets driftsførte nedskrivninger/hensættelser fordelt på danske og udenlandske kunder samt sektorer</t>
  </si>
  <si>
    <t>Årets driftsførte nedskrivninger/hensættelser</t>
  </si>
  <si>
    <r>
      <rPr>
        <u/>
        <sz val="8"/>
        <color theme="1"/>
        <rFont val="Calibri"/>
        <family val="2"/>
        <scheme val="minor"/>
      </rPr>
      <t>Anm.</t>
    </r>
    <r>
      <rPr>
        <sz val="8"/>
        <color theme="1"/>
        <rFont val="Calibri"/>
        <family val="2"/>
        <scheme val="minor"/>
      </rPr>
      <t xml:space="preserve">: Opdelingen på danske og udenlandske kunder sker efter kundens residens. Tilsvarende fordeles mellemværender med kreditinstitutter efter kreditinstituttets residens. Opdelingen på offentlige myndigheder, erhverv og private følger Finanstilsynets generelle indberetningsforskrifter. For afgrænsning af realkreditlignende udlån: se LTV-fanen.
</t>
    </r>
  </si>
  <si>
    <r>
      <rPr>
        <u/>
        <sz val="8"/>
        <color theme="1"/>
        <rFont val="Calibri"/>
        <family val="2"/>
        <scheme val="minor"/>
      </rPr>
      <t>Anm.</t>
    </r>
    <r>
      <rPr>
        <sz val="8"/>
        <color theme="1"/>
        <rFont val="Calibri"/>
        <family val="2"/>
        <scheme val="minor"/>
      </rPr>
      <t>: Kun de anførte eksponeringskategorier (inkl. defaultede eksponeringer i disse kategorier) skal indgå i tabellen. Øvrige krediteksponeringer (fx IRB-kategorierne Aktieeksponeringer og Aktiver uden modparter) udelades.</t>
    </r>
  </si>
  <si>
    <t>Stress-scenario 2</t>
  </si>
  <si>
    <t>Aktietilbagekøb (gennemført i året)</t>
  </si>
  <si>
    <r>
      <t xml:space="preserve">Øvrige aktiver </t>
    </r>
    <r>
      <rPr>
        <vertAlign val="superscript"/>
        <sz val="10"/>
        <rFont val="Calibri"/>
        <family val="2"/>
        <scheme val="minor"/>
      </rPr>
      <t>(1)</t>
    </r>
  </si>
  <si>
    <r>
      <rPr>
        <u/>
        <sz val="8"/>
        <rFont val="Calibri"/>
        <family val="2"/>
        <scheme val="minor"/>
      </rPr>
      <t>Anm.</t>
    </r>
    <r>
      <rPr>
        <sz val="8"/>
        <rFont val="Calibri"/>
        <family val="2"/>
        <scheme val="minor"/>
      </rPr>
      <t xml:space="preserve">: Indberetning af </t>
    </r>
    <r>
      <rPr>
        <i/>
        <sz val="8"/>
        <rFont val="Calibri"/>
        <family val="2"/>
        <scheme val="minor"/>
      </rPr>
      <t>Bidrag</t>
    </r>
    <r>
      <rPr>
        <sz val="8"/>
        <rFont val="Calibri"/>
        <family val="2"/>
        <scheme val="minor"/>
      </rPr>
      <t xml:space="preserve"> (under </t>
    </r>
    <r>
      <rPr>
        <i/>
        <sz val="8"/>
        <rFont val="Calibri"/>
        <family val="2"/>
        <scheme val="minor"/>
      </rPr>
      <t xml:space="preserve">Renteindtægter) og Realkreditudlån </t>
    </r>
    <r>
      <rPr>
        <sz val="8"/>
        <rFont val="Calibri"/>
        <family val="2"/>
        <scheme val="minor"/>
      </rPr>
      <t xml:space="preserve">(under </t>
    </r>
    <r>
      <rPr>
        <i/>
        <sz val="8"/>
        <rFont val="Calibri"/>
        <family val="2"/>
        <scheme val="minor"/>
      </rPr>
      <t>Kursreguleringer</t>
    </r>
    <r>
      <rPr>
        <sz val="8"/>
        <rFont val="Calibri"/>
        <family val="2"/>
        <scheme val="minor"/>
      </rPr>
      <t>) finder kun anvendelse for realkreditinstitutter.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</si>
</sst>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41" formatCode="_-* #,##0_-;\-* #,##0_-;_-* &quot;-&quot;_-;_-@_-"/>
    <numFmt numFmtId="43" formatCode="_-* #,##0.00_-;\-* #,##0.00_-;_-* &quot;-&quot;??_-;_-@_-"/>
    <numFmt numFmtId="164" formatCode="_ @"/>
    <numFmt numFmtId="165" formatCode="@_ "/>
    <numFmt numFmtId="166" formatCode="#,##0_ ;[Red]\-#,##0_ ;#,##0_ "/>
    <numFmt numFmtId="167" formatCode="#,##0.00_ ;[Red]\-#,##0.00;\-"/>
    <numFmt numFmtId="168" formatCode="#,##0.000,,"/>
    <numFmt numFmtId="169" formatCode="#,##0.0_ ;[Red]\-#,##0.0_ ;#,##0.0_ "/>
    <numFmt numFmtId="170" formatCode="_(* #,##0.00_);_(* \(#,##0.00\);_(* &quot;-&quot;??_);_(@_)"/>
    <numFmt numFmtId="171" formatCode="#,###,,"/>
    <numFmt numFmtId="172" formatCode="_-&quot;£&quot;* #,##0_-;\-&quot;£&quot;* #,##0_-;_-&quot;£&quot;* &quot;-&quot;_-;_-@_-"/>
    <numFmt numFmtId="173" formatCode="####"/>
    <numFmt numFmtId="174" formatCode="_(&quot;£&quot;\ * #,##0_);_(&quot;£&quot;\ * \(#,##0\);_(&quot;£&quot;\ * &quot;-&quot;_);_(@_)"/>
    <numFmt numFmtId="175" formatCode="_(&quot;kr&quot;* #,##0.00_);_(&quot;kr&quot;* \(#,##0.00\);_(&quot;kr&quot;* &quot;-&quot;??_);_(@_)"/>
    <numFmt numFmtId="176" formatCode="&quot;$&quot;#,##0\ ;\(&quot;$&quot;#,##0\)"/>
    <numFmt numFmtId="177" formatCode="d\.\ mmmm\ yy"/>
    <numFmt numFmtId="178" formatCode="mmm&quot;/&quot;yy"/>
    <numFmt numFmtId="179" formatCode="_-* #,##0\ _D_M_-;\-* #,##0\ _D_M_-;_-* &quot;-&quot;\ _D_M_-;_-@_-"/>
    <numFmt numFmtId="180" formatCode="#,##0;[Red]&quot;(&quot;#,##0&quot;)&quot;"/>
    <numFmt numFmtId="181" formatCode="#,##0.00;[Red]&quot;(&quot;#,##0.00&quot;)&quot;"/>
    <numFmt numFmtId="182" formatCode="_(&quot;€&quot;\ * #,##0.00_);_(&quot;€&quot;\ * \(#,##0.00\);_(&quot;€&quot;\ * &quot;-&quot;??_);_(@_)"/>
    <numFmt numFmtId="183" formatCode="_-[$€-2]* #,##0.00_-;\-[$€-2]* #,##0.00_-;_-[$€-2]* &quot;-&quot;??_-"/>
    <numFmt numFmtId="184" formatCode="[Magenta]&quot;Err&quot;;[Magenta]&quot;Err&quot;;[Blue]&quot;OK&quot;"/>
    <numFmt numFmtId="185" formatCode="General\ &quot;.&quot;"/>
    <numFmt numFmtId="186" formatCode="#,##0_);[Red]\(#,##0\);\-_)"/>
    <numFmt numFmtId="187" formatCode="0.0_)%;[Red]\(0.0%\);0.0_)%"/>
    <numFmt numFmtId="188" formatCode="[Red][&gt;1]&quot;&gt;100 %&quot;;[Red]\(0.0%\);0.0_)%"/>
    <numFmt numFmtId="189" formatCode="0.000"/>
    <numFmt numFmtId="190" formatCode="_(* #,##0_);_(* \(#,##0\);_(* &quot;-&quot;_);_(@_)"/>
    <numFmt numFmtId="191" formatCode="_-* #,##0\ _P_t_a_-;\-* #,##0\ _P_t_a_-;_-* &quot;-&quot;\ _P_t_a_-;_-@_-"/>
    <numFmt numFmtId="192" formatCode="_-* #,##0\ _F_-;\-* #,##0\ _F_-;_-* &quot;-&quot;\ _F_-;_-@_-"/>
    <numFmt numFmtId="193" formatCode="_-* #,##0.00\ _F_-;\-* #,##0.00\ _F_-;_-* &quot;-&quot;??\ _F_-;_-@_-"/>
    <numFmt numFmtId="194" formatCode="_(&quot;$&quot;* #,##0_);_(&quot;$&quot;* \(#,##0\);_(&quot;$&quot;* &quot;-&quot;_);_(@_)"/>
    <numFmt numFmtId="195" formatCode="_(&quot;$&quot;* #,##0.00_);_(&quot;$&quot;* \(#,##0.00\);_(&quot;$&quot;* &quot;-&quot;??_);_(@_)"/>
    <numFmt numFmtId="196" formatCode="_-* #,##0\ &quot;F&quot;_-;\-* #,##0\ &quot;F&quot;_-;_-* &quot;-&quot;\ &quot;F&quot;_-;_-@_-"/>
    <numFmt numFmtId="197" formatCode="_-* #,##0.00\ &quot;F&quot;_-;\-* #,##0.00\ &quot;F&quot;_-;_-* &quot;-&quot;??\ &quot;F&quot;_-;_-@_-"/>
    <numFmt numFmtId="198" formatCode="0.00_)"/>
    <numFmt numFmtId="199" formatCode="General_)"/>
    <numFmt numFmtId="200" formatCode="0%_);\(0%\)"/>
    <numFmt numFmtId="201" formatCode="dd/mm/yy;@"/>
    <numFmt numFmtId="202" formatCode="h:mm;@"/>
    <numFmt numFmtId="203" formatCode="_-* #,##0\ &quot;DM&quot;_-;\-* #,##0\ &quot;DM&quot;_-;_-* &quot;-&quot;\ &quot;DM&quot;_-;_-@_-"/>
    <numFmt numFmtId="204" formatCode="_-* #,##0.00\ &quot;DM&quot;_-;\-* #,##0.00\ &quot;DM&quot;_-;_-* &quot;-&quot;??\ &quot;DM&quot;_-;_-@_-"/>
    <numFmt numFmtId="205" formatCode="\$#,##0\ ;\(\$#,##0\)"/>
    <numFmt numFmtId="206" formatCode="#,##0&quot; DM&quot;;[Red]&quot;(&quot;#,##0&quot;) DM&quot;"/>
    <numFmt numFmtId="207" formatCode="#,##0.00&quot; DM&quot;;[Red]&quot;(&quot;#,##0.00&quot;) DM&quot;"/>
    <numFmt numFmtId="208" formatCode="0.0"/>
  </numFmts>
  <fonts count="147">
    <font>
      <sz val="11"/>
      <color theme="1"/>
      <name val="Calibri"/>
      <family val="2"/>
      <scheme val="minor"/>
    </font>
    <font>
      <sz val="10"/>
      <color theme="1"/>
      <name val="Calibri"/>
      <family val="2"/>
      <scheme val="minor"/>
    </font>
    <font>
      <sz val="10"/>
      <color theme="5"/>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sz val="10"/>
      <name val="Calibri"/>
      <family val="2"/>
      <scheme val="minor"/>
    </font>
    <font>
      <sz val="10"/>
      <color rgb="FFFF0000"/>
      <name val="Calibri"/>
      <family val="2"/>
      <scheme val="minor"/>
    </font>
    <font>
      <sz val="8"/>
      <color theme="1"/>
      <name val="Calibri"/>
      <family val="2"/>
      <scheme val="minor"/>
    </font>
    <font>
      <u/>
      <sz val="8"/>
      <color theme="1"/>
      <name val="Calibri"/>
      <family val="2"/>
      <scheme val="minor"/>
    </font>
    <font>
      <i/>
      <u/>
      <sz val="10"/>
      <color theme="1"/>
      <name val="Calibri"/>
      <family val="2"/>
      <scheme val="minor"/>
    </font>
    <font>
      <i/>
      <vertAlign val="superscript"/>
      <sz val="10"/>
      <color theme="1"/>
      <name val="Calibri"/>
      <family val="2"/>
      <scheme val="minor"/>
    </font>
    <font>
      <vertAlign val="superscript"/>
      <sz val="10"/>
      <color theme="1"/>
      <name val="Calibri"/>
      <family val="2"/>
      <scheme val="minor"/>
    </font>
    <font>
      <vertAlign val="superscrip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Arial"/>
      <family val="2"/>
    </font>
    <font>
      <sz val="8"/>
      <color indexed="9"/>
      <name val="Tahoma"/>
      <family val="2"/>
    </font>
    <font>
      <sz val="10"/>
      <name val="Arial"/>
      <family val="2"/>
    </font>
    <font>
      <sz val="8"/>
      <name val="Arial"/>
      <family val="2"/>
    </font>
    <font>
      <b/>
      <sz val="10"/>
      <name val="Arial"/>
      <family val="2"/>
    </font>
    <font>
      <i/>
      <sz val="10"/>
      <name val="Arial"/>
      <family val="2"/>
    </font>
    <font>
      <b/>
      <i/>
      <sz val="10"/>
      <name val="Arial"/>
      <family val="2"/>
    </font>
    <font>
      <b/>
      <i/>
      <sz val="9"/>
      <name val="Arial"/>
      <family val="2"/>
    </font>
    <font>
      <b/>
      <sz val="9"/>
      <name val="Arial"/>
      <family val="2"/>
    </font>
    <font>
      <sz val="9"/>
      <color indexed="60"/>
      <name val="Arial"/>
      <family val="2"/>
    </font>
    <font>
      <u/>
      <sz val="8"/>
      <name val="Tahoma"/>
      <family val="2"/>
    </font>
    <font>
      <u/>
      <sz val="8"/>
      <color indexed="48"/>
      <name val="Tahoma"/>
      <family val="2"/>
    </font>
    <font>
      <sz val="9"/>
      <name val="Arial"/>
      <family val="2"/>
    </font>
    <font>
      <sz val="11"/>
      <color theme="1"/>
      <name val="Danske Text"/>
      <family val="2"/>
    </font>
    <font>
      <sz val="10"/>
      <color indexed="8"/>
      <name val="Arial"/>
      <family val="2"/>
    </font>
    <font>
      <sz val="11"/>
      <color indexed="8"/>
      <name val="Calibri"/>
      <family val="2"/>
    </font>
    <font>
      <sz val="11"/>
      <color indexed="9"/>
      <name val="Calibri"/>
      <family val="2"/>
    </font>
    <font>
      <sz val="11"/>
      <color indexed="41"/>
      <name val="Calibri"/>
      <family val="2"/>
    </font>
    <font>
      <sz val="10"/>
      <color indexed="9"/>
      <name val="Arial"/>
      <family val="2"/>
    </font>
    <font>
      <sz val="11"/>
      <color theme="0"/>
      <name val="Danske Text"/>
      <family val="2"/>
    </font>
    <font>
      <sz val="11"/>
      <color indexed="27"/>
      <name val="Calibri"/>
      <family val="2"/>
    </font>
    <font>
      <sz val="11"/>
      <color indexed="20"/>
      <name val="Calibri"/>
      <family val="2"/>
    </font>
    <font>
      <sz val="10"/>
      <color indexed="20"/>
      <name val="Arial"/>
      <family val="2"/>
    </font>
    <font>
      <sz val="11"/>
      <color rgb="FF9C0006"/>
      <name val="Danske Text"/>
      <family val="2"/>
    </font>
    <font>
      <sz val="12"/>
      <color indexed="8"/>
      <name val="Arial"/>
      <family val="2"/>
    </font>
    <font>
      <b/>
      <sz val="11"/>
      <color indexed="52"/>
      <name val="Calibri"/>
      <family val="2"/>
    </font>
    <font>
      <b/>
      <sz val="10"/>
      <color indexed="52"/>
      <name val="Arial"/>
      <family val="2"/>
    </font>
    <font>
      <b/>
      <sz val="11"/>
      <color rgb="FFFA7D00"/>
      <name val="Danske Text"/>
      <family val="2"/>
    </font>
    <font>
      <b/>
      <sz val="11"/>
      <color indexed="41"/>
      <name val="Calibri"/>
      <family val="2"/>
    </font>
    <font>
      <b/>
      <sz val="11"/>
      <color indexed="9"/>
      <name val="Calibri"/>
      <family val="2"/>
    </font>
    <font>
      <b/>
      <sz val="10"/>
      <color indexed="9"/>
      <name val="Arial"/>
      <family val="2"/>
    </font>
    <font>
      <b/>
      <sz val="11"/>
      <color theme="0"/>
      <name val="Danske Text"/>
      <family val="2"/>
    </font>
    <font>
      <sz val="10"/>
      <name val="Tahoma"/>
      <family val="2"/>
    </font>
    <font>
      <sz val="10"/>
      <name val="MS Sans Serif"/>
      <family val="2"/>
    </font>
    <font>
      <sz val="9"/>
      <color theme="1"/>
      <name val="Calibri"/>
      <family val="2"/>
    </font>
    <font>
      <sz val="10"/>
      <color theme="1"/>
      <name val="Book Antiqua"/>
      <family val="2"/>
    </font>
    <font>
      <sz val="10"/>
      <color theme="1"/>
      <name val="Arial"/>
      <family val="2"/>
    </font>
    <font>
      <sz val="10"/>
      <color indexed="24"/>
      <name val="Courier New"/>
      <family val="3"/>
    </font>
    <font>
      <sz val="10"/>
      <color indexed="24"/>
      <name val="Arial"/>
      <family val="2"/>
    </font>
    <font>
      <sz val="8"/>
      <name val="Helv"/>
    </font>
    <font>
      <i/>
      <sz val="11"/>
      <color indexed="23"/>
      <name val="Calibri"/>
      <family val="2"/>
    </font>
    <font>
      <i/>
      <sz val="10"/>
      <color indexed="23"/>
      <name val="Arial"/>
      <family val="2"/>
    </font>
    <font>
      <i/>
      <sz val="11"/>
      <color rgb="FF7F7F7F"/>
      <name val="Danske Text"/>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sz val="8"/>
      <color indexed="8"/>
      <name val="Arial"/>
      <family val="2"/>
    </font>
    <font>
      <sz val="11"/>
      <color indexed="28"/>
      <name val="Calibri"/>
      <family val="2"/>
    </font>
    <font>
      <sz val="11"/>
      <color indexed="17"/>
      <name val="Calibri"/>
      <family val="2"/>
    </font>
    <font>
      <sz val="10"/>
      <color indexed="17"/>
      <name val="Arial"/>
      <family val="2"/>
    </font>
    <font>
      <sz val="11"/>
      <color rgb="FF006100"/>
      <name val="Danske Text"/>
      <family val="2"/>
    </font>
    <font>
      <b/>
      <sz val="16"/>
      <name val="Times New Roman"/>
      <family val="1"/>
    </font>
    <font>
      <b/>
      <sz val="12"/>
      <name val="Arial"/>
      <family val="2"/>
    </font>
    <font>
      <b/>
      <sz val="15"/>
      <color indexed="16"/>
      <name val="Calibri"/>
      <family val="2"/>
    </font>
    <font>
      <b/>
      <sz val="15"/>
      <color indexed="56"/>
      <name val="Calibri"/>
      <family val="2"/>
    </font>
    <font>
      <b/>
      <sz val="15"/>
      <color indexed="56"/>
      <name val="Arial"/>
      <family val="2"/>
    </font>
    <font>
      <b/>
      <sz val="15"/>
      <color theme="3"/>
      <name val="Danske Text"/>
      <family val="2"/>
    </font>
    <font>
      <b/>
      <sz val="13"/>
      <color indexed="16"/>
      <name val="Calibri"/>
      <family val="2"/>
    </font>
    <font>
      <b/>
      <sz val="13"/>
      <color indexed="56"/>
      <name val="Calibri"/>
      <family val="2"/>
    </font>
    <font>
      <b/>
      <sz val="13"/>
      <color indexed="56"/>
      <name val="Arial"/>
      <family val="2"/>
    </font>
    <font>
      <b/>
      <sz val="13"/>
      <color theme="3"/>
      <name val="Danske Text"/>
      <family val="2"/>
    </font>
    <font>
      <b/>
      <sz val="11"/>
      <color indexed="16"/>
      <name val="Calibri"/>
      <family val="2"/>
    </font>
    <font>
      <b/>
      <sz val="11"/>
      <color indexed="56"/>
      <name val="Calibri"/>
      <family val="2"/>
    </font>
    <font>
      <b/>
      <sz val="11"/>
      <color indexed="56"/>
      <name val="Arial"/>
      <family val="2"/>
    </font>
    <font>
      <b/>
      <sz val="11"/>
      <color theme="3"/>
      <name val="Danske Text"/>
      <family val="2"/>
    </font>
    <font>
      <u/>
      <sz val="11"/>
      <color theme="10"/>
      <name val="Calibri"/>
      <family val="2"/>
    </font>
    <font>
      <u/>
      <sz val="9.35"/>
      <color theme="10"/>
      <name val="Calibri"/>
      <family val="2"/>
    </font>
    <font>
      <sz val="11"/>
      <color indexed="16"/>
      <name val="Calibri"/>
      <family val="2"/>
    </font>
    <font>
      <sz val="11"/>
      <color indexed="62"/>
      <name val="Calibri"/>
      <family val="2"/>
    </font>
    <font>
      <sz val="10"/>
      <color indexed="62"/>
      <name val="Arial"/>
      <family val="2"/>
    </font>
    <font>
      <sz val="11"/>
      <color rgb="FF3F3F76"/>
      <name val="Danske Text"/>
      <family val="2"/>
    </font>
    <font>
      <b/>
      <sz val="10"/>
      <color indexed="8"/>
      <name val="Arial"/>
      <family val="2"/>
    </font>
    <font>
      <sz val="11"/>
      <color indexed="52"/>
      <name val="Calibri"/>
      <family val="2"/>
    </font>
    <font>
      <sz val="10"/>
      <color indexed="52"/>
      <name val="Arial"/>
      <family val="2"/>
    </font>
    <font>
      <sz val="11"/>
      <color rgb="FFFA7D00"/>
      <name val="Danske Text"/>
      <family val="2"/>
    </font>
    <font>
      <sz val="11"/>
      <color indexed="60"/>
      <name val="Calibri"/>
      <family val="2"/>
    </font>
    <font>
      <sz val="10"/>
      <color indexed="60"/>
      <name val="Arial"/>
      <family val="2"/>
    </font>
    <font>
      <sz val="11"/>
      <color rgb="FF9C6500"/>
      <name val="Danske Text"/>
      <family val="2"/>
    </font>
    <font>
      <b/>
      <i/>
      <sz val="16"/>
      <name val="Helv"/>
    </font>
    <font>
      <sz val="10"/>
      <name val="Courier"/>
      <family val="3"/>
    </font>
    <font>
      <sz val="12"/>
      <color theme="1"/>
      <name val="Danske Text"/>
      <family val="2"/>
    </font>
    <font>
      <sz val="10"/>
      <name val="danske tekst"/>
    </font>
    <font>
      <sz val="11"/>
      <color theme="1"/>
      <name val="Calibri"/>
      <family val="2"/>
      <charset val="186"/>
      <scheme val="minor"/>
    </font>
    <font>
      <sz val="12"/>
      <name val="Arial MT"/>
    </font>
    <font>
      <sz val="10"/>
      <name val="Helv"/>
    </font>
    <font>
      <b/>
      <sz val="11"/>
      <color indexed="63"/>
      <name val="Calibri"/>
      <family val="2"/>
    </font>
    <font>
      <b/>
      <sz val="10"/>
      <color indexed="63"/>
      <name val="Arial"/>
      <family val="2"/>
    </font>
    <font>
      <b/>
      <sz val="11"/>
      <color rgb="FF3F3F3F"/>
      <name val="Danske Text"/>
      <family val="2"/>
    </font>
    <font>
      <b/>
      <sz val="16"/>
      <color indexed="9"/>
      <name val="Arial"/>
      <family val="2"/>
    </font>
    <font>
      <sz val="10"/>
      <color indexed="8"/>
      <name val="Book Antiqua"/>
      <family val="2"/>
    </font>
    <font>
      <sz val="10"/>
      <color indexed="10"/>
      <name val="Arial"/>
      <family val="2"/>
    </font>
    <font>
      <sz val="12"/>
      <name val="Helv"/>
    </font>
    <font>
      <b/>
      <sz val="10"/>
      <color indexed="10"/>
      <name val="Arial"/>
      <family val="2"/>
    </font>
    <font>
      <b/>
      <sz val="18"/>
      <color indexed="56"/>
      <name val="Cambria"/>
      <family val="2"/>
    </font>
    <font>
      <b/>
      <sz val="11"/>
      <color indexed="8"/>
      <name val="Calibri"/>
      <family val="2"/>
    </font>
    <font>
      <b/>
      <sz val="11"/>
      <color theme="1"/>
      <name val="Danske Text"/>
      <family val="2"/>
    </font>
    <font>
      <sz val="11"/>
      <color indexed="10"/>
      <name val="Calibri"/>
      <family val="2"/>
    </font>
    <font>
      <sz val="11"/>
      <color rgb="FFFF0000"/>
      <name val="Danske Text"/>
      <family val="2"/>
    </font>
    <font>
      <b/>
      <sz val="18"/>
      <color indexed="24"/>
      <name val="Arial"/>
      <family val="2"/>
    </font>
    <font>
      <b/>
      <sz val="12"/>
      <color indexed="24"/>
      <name val="Arial"/>
      <family val="2"/>
    </font>
    <font>
      <sz val="12"/>
      <name val="新細明體"/>
      <charset val="136"/>
    </font>
    <font>
      <b/>
      <i/>
      <vertAlign val="superscript"/>
      <sz val="10"/>
      <color theme="1"/>
      <name val="Calibri"/>
      <family val="2"/>
      <scheme val="minor"/>
    </font>
    <font>
      <b/>
      <sz val="10"/>
      <name val="Calibri"/>
      <family val="2"/>
      <scheme val="minor"/>
    </font>
    <font>
      <vertAlign val="superscript"/>
      <sz val="11"/>
      <color theme="1"/>
      <name val="Calibri"/>
      <family val="2"/>
      <scheme val="minor"/>
    </font>
    <font>
      <b/>
      <sz val="18"/>
      <color theme="1"/>
      <name val="Calibri"/>
      <family val="2"/>
      <scheme val="minor"/>
    </font>
    <font>
      <sz val="8"/>
      <name val="Calibri"/>
      <family val="2"/>
      <scheme val="minor"/>
    </font>
    <font>
      <u/>
      <sz val="8"/>
      <name val="Calibri"/>
      <family val="2"/>
      <scheme val="minor"/>
    </font>
    <font>
      <vertAlign val="superscript"/>
      <sz val="8"/>
      <color theme="1"/>
      <name val="Calibri"/>
      <family val="2"/>
      <scheme val="minor"/>
    </font>
    <font>
      <b/>
      <i/>
      <sz val="10"/>
      <name val="Calibri"/>
      <family val="2"/>
      <scheme val="minor"/>
    </font>
    <font>
      <vertAlign val="superscript"/>
      <sz val="10"/>
      <name val="Calibri"/>
      <family val="2"/>
      <scheme val="minor"/>
    </font>
    <font>
      <i/>
      <sz val="10"/>
      <name val="Calibri"/>
      <family val="2"/>
      <scheme val="minor"/>
    </font>
    <font>
      <i/>
      <sz val="8"/>
      <name val="Calibri"/>
      <family val="2"/>
      <scheme val="minor"/>
    </font>
  </fonts>
  <fills count="9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5"/>
        <bgColor indexed="64"/>
      </patternFill>
    </fill>
    <fill>
      <patternFill patternType="solid">
        <fgColor indexed="22"/>
        <bgColor indexed="64"/>
      </patternFill>
    </fill>
    <fill>
      <patternFill patternType="solid">
        <fgColor indexed="44"/>
        <bgColor indexed="23"/>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rgb="FFFFCC99"/>
        <bgColor rgb="FF000000"/>
      </patternFill>
    </fill>
    <fill>
      <patternFill patternType="solid">
        <fgColor rgb="FFFFFF99"/>
        <bgColor rgb="FF000000"/>
      </patternFill>
    </fill>
    <fill>
      <patternFill patternType="gray0625">
        <fgColor rgb="FF000000"/>
        <bgColor rgb="FFFFFFCC"/>
      </patternFill>
    </fill>
    <fill>
      <patternFill patternType="solid">
        <fgColor indexed="31"/>
      </patternFill>
    </fill>
    <fill>
      <patternFill patternType="solid">
        <fgColor indexed="14"/>
      </patternFill>
    </fill>
    <fill>
      <patternFill patternType="solid">
        <fgColor indexed="45"/>
      </patternFill>
    </fill>
    <fill>
      <patternFill patternType="solid">
        <fgColor indexed="15"/>
      </patternFill>
    </fill>
    <fill>
      <patternFill patternType="solid">
        <fgColor indexed="42"/>
      </patternFill>
    </fill>
    <fill>
      <patternFill patternType="solid">
        <fgColor indexed="13"/>
      </patternFill>
    </fill>
    <fill>
      <patternFill patternType="solid">
        <fgColor indexed="46"/>
      </patternFill>
    </fill>
    <fill>
      <patternFill patternType="solid">
        <fgColor indexed="41"/>
      </patternFill>
    </fill>
    <fill>
      <patternFill patternType="solid">
        <fgColor indexed="27"/>
      </patternFill>
    </fill>
    <fill>
      <patternFill patternType="solid">
        <fgColor indexed="47"/>
      </patternFill>
    </fill>
    <fill>
      <patternFill patternType="solid">
        <fgColor indexed="11"/>
      </patternFill>
    </fill>
    <fill>
      <patternFill patternType="solid">
        <fgColor indexed="44"/>
      </patternFill>
    </fill>
    <fill>
      <patternFill patternType="solid">
        <fgColor indexed="29"/>
      </patternFill>
    </fill>
    <fill>
      <patternFill patternType="solid">
        <fgColor indexed="22"/>
      </patternFill>
    </fill>
    <fill>
      <patternFill patternType="solid">
        <fgColor indexed="51"/>
      </patternFill>
    </fill>
    <fill>
      <patternFill patternType="solid">
        <fgColor indexed="1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6"/>
      </patternFill>
    </fill>
    <fill>
      <patternFill patternType="solid">
        <fgColor indexed="62"/>
      </patternFill>
    </fill>
    <fill>
      <patternFill patternType="solid">
        <fgColor indexed="17"/>
      </patternFill>
    </fill>
    <fill>
      <patternFill patternType="solid">
        <fgColor indexed="57"/>
      </patternFill>
    </fill>
    <fill>
      <patternFill patternType="solid">
        <fgColor indexed="23"/>
      </patternFill>
    </fill>
    <fill>
      <patternFill patternType="solid">
        <fgColor indexed="53"/>
      </patternFill>
    </fill>
    <fill>
      <patternFill patternType="solid">
        <fgColor indexed="63"/>
        <bgColor indexed="8"/>
      </patternFill>
    </fill>
    <fill>
      <patternFill patternType="solid">
        <fgColor indexed="55"/>
      </patternFill>
    </fill>
    <fill>
      <patternFill patternType="solid">
        <fgColor indexed="16"/>
        <bgColor indexed="64"/>
      </patternFill>
    </fill>
    <fill>
      <patternFill patternType="solid">
        <fgColor rgb="FFFFFFCC"/>
        <bgColor rgb="FF000000"/>
      </patternFill>
    </fill>
    <fill>
      <patternFill patternType="solid">
        <fgColor indexed="43"/>
      </patternFill>
    </fill>
    <fill>
      <patternFill patternType="solid">
        <fgColor indexed="63"/>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indexed="26"/>
      </patternFill>
    </fill>
    <fill>
      <patternFill patternType="solid">
        <fgColor indexed="9"/>
      </patternFill>
    </fill>
    <fill>
      <patternFill patternType="solid">
        <fgColor indexed="8"/>
      </patternFill>
    </fill>
    <fill>
      <patternFill patternType="solid">
        <fgColor indexed="8"/>
        <bgColor indexed="64"/>
      </patternFill>
    </fill>
    <fill>
      <patternFill patternType="solid">
        <fgColor indexed="55"/>
        <bgColor indexed="9"/>
      </patternFill>
    </fill>
    <fill>
      <gradientFill degree="225">
        <stop position="0">
          <color theme="0"/>
        </stop>
        <stop position="1">
          <color theme="3" tint="0.59999389629810485"/>
        </stop>
      </gradientFill>
    </fill>
    <fill>
      <patternFill patternType="solid">
        <fgColor indexed="14"/>
        <bgColor indexed="64"/>
      </patternFill>
    </fill>
    <fill>
      <patternFill patternType="solid">
        <fgColor indexed="18"/>
        <bgColor indexed="64"/>
      </patternFill>
    </fill>
    <fill>
      <patternFill patternType="solid">
        <fgColor indexed="43"/>
        <bgColor indexed="64"/>
      </patternFill>
    </fill>
    <fill>
      <patternFill patternType="solid">
        <fgColor indexed="12"/>
        <bgColor indexed="64"/>
      </patternFill>
    </fill>
    <fill>
      <patternFill patternType="solid">
        <fgColor indexed="11"/>
        <bgColor indexed="64"/>
      </patternFill>
    </fill>
    <fill>
      <patternFill patternType="solid">
        <fgColor indexed="52"/>
        <bgColor indexed="64"/>
      </patternFill>
    </fill>
    <fill>
      <patternFill patternType="solid">
        <fgColor indexed="10"/>
        <bgColor indexed="64"/>
      </patternFill>
    </fill>
    <fill>
      <patternFill patternType="solid">
        <fgColor indexed="13"/>
        <bgColor indexed="64"/>
      </patternFill>
    </fill>
    <fill>
      <patternFill patternType="solid">
        <fgColor theme="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5"/>
      </left>
      <right style="thin">
        <color indexed="64"/>
      </right>
      <top style="thin">
        <color indexed="45"/>
      </top>
      <bottom style="thin">
        <color indexed="64"/>
      </bottom>
      <diagonal/>
    </border>
    <border>
      <left/>
      <right style="thin">
        <color indexed="8"/>
      </right>
      <top/>
      <bottom style="medium">
        <color indexed="8"/>
      </bottom>
      <diagonal/>
    </border>
    <border>
      <left/>
      <right/>
      <top/>
      <bottom style="thin">
        <color indexed="18"/>
      </bottom>
      <diagonal/>
    </border>
    <border>
      <left/>
      <right/>
      <top/>
      <bottom style="thin">
        <color indexed="8"/>
      </bottom>
      <diagonal/>
    </border>
    <border>
      <left/>
      <right/>
      <top/>
      <bottom style="hair">
        <color indexed="22"/>
      </bottom>
      <diagonal/>
    </border>
    <border>
      <left/>
      <right/>
      <top/>
      <bottom style="hair">
        <color indexed="64"/>
      </bottom>
      <diagonal/>
    </border>
    <border>
      <left/>
      <right/>
      <top/>
      <bottom style="hair">
        <color indexed="8"/>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n">
        <color indexed="20"/>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double">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16"/>
      </bottom>
      <diagonal/>
    </border>
    <border>
      <left/>
      <right/>
      <top/>
      <bottom style="thick">
        <color indexed="62"/>
      </bottom>
      <diagonal/>
    </border>
    <border>
      <left/>
      <right/>
      <top/>
      <bottom style="thick">
        <color indexed="14"/>
      </bottom>
      <diagonal/>
    </border>
    <border>
      <left/>
      <right/>
      <top/>
      <bottom style="thick">
        <color indexed="22"/>
      </bottom>
      <diagonal/>
    </border>
    <border>
      <left/>
      <right/>
      <top/>
      <bottom style="medium">
        <color indexed="10"/>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6"/>
      </top>
      <bottom style="double">
        <color indexed="16"/>
      </bottom>
      <diagonal/>
    </border>
    <border>
      <left/>
      <right/>
      <top style="thin">
        <color indexed="62"/>
      </top>
      <bottom style="double">
        <color indexed="62"/>
      </bottom>
      <diagonal/>
    </border>
    <border>
      <left style="thin">
        <color indexed="64"/>
      </left>
      <right style="thin">
        <color indexed="64"/>
      </right>
      <top/>
      <bottom/>
      <diagonal/>
    </border>
  </borders>
  <cellStyleXfs count="37294">
    <xf numFmtId="0" fontId="0" fillId="0" borderId="0"/>
    <xf numFmtId="0" fontId="31" fillId="0" borderId="22">
      <alignment vertical="top"/>
    </xf>
    <xf numFmtId="0" fontId="31" fillId="0" borderId="22">
      <alignment vertical="top"/>
    </xf>
    <xf numFmtId="164" fontId="31" fillId="0" borderId="23"/>
    <xf numFmtId="165" fontId="32" fillId="36" borderId="24">
      <alignment horizontal="right"/>
    </xf>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4" fillId="38" borderId="25">
      <alignment horizontal="right" wrapText="1"/>
    </xf>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165" fontId="32" fillId="36" borderId="24">
      <alignment horizontal="right"/>
    </xf>
    <xf numFmtId="0" fontId="35" fillId="37" borderId="0"/>
    <xf numFmtId="0" fontId="35" fillId="37" borderId="0"/>
    <xf numFmtId="0" fontId="34" fillId="39" borderId="25">
      <alignment horizontal="right" wrapText="1"/>
    </xf>
    <xf numFmtId="0" fontId="35" fillId="37" borderId="0"/>
    <xf numFmtId="0" fontId="35" fillId="37" borderId="0"/>
    <xf numFmtId="0" fontId="35" fillId="37" borderId="0"/>
    <xf numFmtId="0" fontId="35" fillId="37" borderId="0"/>
    <xf numFmtId="165" fontId="32" fillId="36" borderId="24">
      <alignment horizontal="right"/>
    </xf>
    <xf numFmtId="0" fontId="36" fillId="37" borderId="0"/>
    <xf numFmtId="0" fontId="36" fillId="37" borderId="0"/>
    <xf numFmtId="0" fontId="34" fillId="39" borderId="25">
      <alignment horizontal="right" wrapText="1"/>
    </xf>
    <xf numFmtId="0" fontId="36" fillId="37" borderId="0"/>
    <xf numFmtId="0" fontId="36" fillId="37" borderId="0"/>
    <xf numFmtId="0" fontId="36" fillId="37" borderId="0"/>
    <xf numFmtId="0" fontId="36" fillId="37" borderId="0"/>
    <xf numFmtId="165" fontId="32" fillId="36" borderId="24">
      <alignment horizontal="right"/>
    </xf>
    <xf numFmtId="0" fontId="37" fillId="37" borderId="0"/>
    <xf numFmtId="0" fontId="37" fillId="37" borderId="0"/>
    <xf numFmtId="0" fontId="37" fillId="37" borderId="0"/>
    <xf numFmtId="0" fontId="37" fillId="37" borderId="0"/>
    <xf numFmtId="0" fontId="37" fillId="37" borderId="0"/>
    <xf numFmtId="0" fontId="34" fillId="39" borderId="25">
      <alignment horizontal="right" wrapText="1"/>
    </xf>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0" fontId="37" fillId="37" borderId="0"/>
    <xf numFmtId="165" fontId="32" fillId="36" borderId="24">
      <alignment horizontal="right"/>
    </xf>
    <xf numFmtId="0" fontId="38" fillId="37" borderId="0"/>
    <xf numFmtId="0" fontId="38" fillId="37" borderId="0"/>
    <xf numFmtId="0" fontId="31" fillId="39" borderId="25">
      <alignment horizontal="right"/>
    </xf>
    <xf numFmtId="0" fontId="38" fillId="37" borderId="0"/>
    <xf numFmtId="0" fontId="38" fillId="37" borderId="0"/>
    <xf numFmtId="0" fontId="38" fillId="37" borderId="0"/>
    <xf numFmtId="0" fontId="38" fillId="37" borderId="0"/>
    <xf numFmtId="165" fontId="32" fillId="36" borderId="24">
      <alignment horizontal="right"/>
    </xf>
    <xf numFmtId="0" fontId="39" fillId="37" borderId="0"/>
    <xf numFmtId="0" fontId="39" fillId="37" borderId="0"/>
    <xf numFmtId="0" fontId="34" fillId="39" borderId="25">
      <alignment horizontal="right" wrapText="1"/>
    </xf>
    <xf numFmtId="0" fontId="39" fillId="37" borderId="0"/>
    <xf numFmtId="0" fontId="39" fillId="37" borderId="0"/>
    <xf numFmtId="0" fontId="39" fillId="37" borderId="0"/>
    <xf numFmtId="0" fontId="39" fillId="37" borderId="0"/>
    <xf numFmtId="165" fontId="32" fillId="36" borderId="24">
      <alignment horizontal="right"/>
    </xf>
    <xf numFmtId="0" fontId="34" fillId="37" borderId="0"/>
    <xf numFmtId="0" fontId="34" fillId="37" borderId="0"/>
    <xf numFmtId="0" fontId="34" fillId="39" borderId="25">
      <alignment horizontal="right" wrapText="1"/>
    </xf>
    <xf numFmtId="0" fontId="34" fillId="37" borderId="0"/>
    <xf numFmtId="0" fontId="34" fillId="37" borderId="0"/>
    <xf numFmtId="0" fontId="34" fillId="37" borderId="0"/>
    <xf numFmtId="0" fontId="34" fillId="37" borderId="0"/>
    <xf numFmtId="166" fontId="40" fillId="40" borderId="24"/>
    <xf numFmtId="167" fontId="33" fillId="41" borderId="26"/>
    <xf numFmtId="167" fontId="33" fillId="41" borderId="26"/>
    <xf numFmtId="166" fontId="33" fillId="0" borderId="27" applyFill="0"/>
    <xf numFmtId="167" fontId="33" fillId="41" borderId="26"/>
    <xf numFmtId="167" fontId="33" fillId="41" borderId="26"/>
    <xf numFmtId="167" fontId="33" fillId="41" borderId="26"/>
    <xf numFmtId="167" fontId="33" fillId="41" borderId="26"/>
    <xf numFmtId="167" fontId="33" fillId="41" borderId="26"/>
    <xf numFmtId="167" fontId="33" fillId="41" borderId="26"/>
    <xf numFmtId="167" fontId="33" fillId="41" borderId="26"/>
    <xf numFmtId="167" fontId="33" fillId="41" borderId="26"/>
    <xf numFmtId="167" fontId="33" fillId="41" borderId="26"/>
    <xf numFmtId="167" fontId="33" fillId="41" borderId="26"/>
    <xf numFmtId="167" fontId="33" fillId="41" borderId="26"/>
    <xf numFmtId="167" fontId="33" fillId="41" borderId="26"/>
    <xf numFmtId="167" fontId="33" fillId="41" borderId="26"/>
    <xf numFmtId="167" fontId="33" fillId="41" borderId="26"/>
    <xf numFmtId="0" fontId="41" fillId="0" borderId="0"/>
    <xf numFmtId="0" fontId="36" fillId="41" borderId="0"/>
    <xf numFmtId="0" fontId="36" fillId="41" borderId="0"/>
    <xf numFmtId="0" fontId="42" fillId="0" borderId="0"/>
    <xf numFmtId="0" fontId="36" fillId="41" borderId="0"/>
    <xf numFmtId="0" fontId="36" fillId="41" borderId="0"/>
    <xf numFmtId="0" fontId="36" fillId="41" borderId="0"/>
    <xf numFmtId="0" fontId="36" fillId="41" borderId="0"/>
    <xf numFmtId="4" fontId="40" fillId="0" borderId="24"/>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0" borderId="28"/>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4" fontId="40" fillId="0" borderId="24"/>
    <xf numFmtId="0" fontId="35" fillId="37" borderId="0"/>
    <xf numFmtId="0" fontId="35" fillId="37" borderId="0"/>
    <xf numFmtId="0" fontId="33" fillId="0" borderId="28"/>
    <xf numFmtId="0" fontId="35" fillId="37" borderId="0"/>
    <xf numFmtId="0" fontId="35" fillId="37" borderId="0"/>
    <xf numFmtId="0" fontId="35" fillId="37" borderId="0"/>
    <xf numFmtId="0" fontId="35" fillId="37" borderId="0"/>
    <xf numFmtId="0" fontId="40" fillId="0" borderId="24"/>
    <xf numFmtId="0" fontId="36" fillId="37" borderId="0"/>
    <xf numFmtId="0" fontId="36" fillId="37" borderId="0"/>
    <xf numFmtId="0" fontId="33" fillId="0" borderId="28"/>
    <xf numFmtId="0" fontId="36" fillId="37" borderId="0"/>
    <xf numFmtId="0" fontId="36" fillId="37" borderId="0"/>
    <xf numFmtId="0" fontId="36" fillId="37" borderId="0"/>
    <xf numFmtId="0" fontId="36" fillId="37" borderId="0"/>
    <xf numFmtId="0" fontId="40" fillId="0" borderId="29"/>
    <xf numFmtId="0" fontId="40" fillId="0" borderId="29"/>
    <xf numFmtId="0" fontId="40" fillId="0" borderId="29"/>
    <xf numFmtId="0" fontId="33" fillId="37" borderId="0"/>
    <xf numFmtId="0" fontId="33" fillId="37" borderId="0"/>
    <xf numFmtId="0" fontId="33" fillId="0" borderId="28" applyFill="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33" fillId="37" borderId="0"/>
    <xf numFmtId="0" fontId="40" fillId="0" borderId="29"/>
    <xf numFmtId="0" fontId="40" fillId="0" borderId="29"/>
    <xf numFmtId="0" fontId="40" fillId="0" borderId="29"/>
    <xf numFmtId="0" fontId="38" fillId="37" borderId="0"/>
    <xf numFmtId="0" fontId="38" fillId="37" borderId="0"/>
    <xf numFmtId="0" fontId="33" fillId="0" borderId="28"/>
    <xf numFmtId="0" fontId="38" fillId="37" borderId="0"/>
    <xf numFmtId="0" fontId="38" fillId="37" borderId="0"/>
    <xf numFmtId="0" fontId="38" fillId="37" borderId="0"/>
    <xf numFmtId="0" fontId="38" fillId="37" borderId="0"/>
    <xf numFmtId="0" fontId="40" fillId="0" borderId="29"/>
    <xf numFmtId="0" fontId="40" fillId="0" borderId="29"/>
    <xf numFmtId="0" fontId="40" fillId="0" borderId="29"/>
    <xf numFmtId="0" fontId="39" fillId="37" borderId="0"/>
    <xf numFmtId="0" fontId="39" fillId="37" borderId="0"/>
    <xf numFmtId="0" fontId="43" fillId="0" borderId="28"/>
    <xf numFmtId="0" fontId="39" fillId="37" borderId="0"/>
    <xf numFmtId="0" fontId="39" fillId="37" borderId="0"/>
    <xf numFmtId="0" fontId="39" fillId="37" borderId="0"/>
    <xf numFmtId="0" fontId="39" fillId="37" borderId="0"/>
    <xf numFmtId="0" fontId="40" fillId="0" borderId="29"/>
    <xf numFmtId="0" fontId="40" fillId="0" borderId="29"/>
    <xf numFmtId="0" fontId="40" fillId="0" borderId="29"/>
    <xf numFmtId="0" fontId="34" fillId="37" borderId="0"/>
    <xf numFmtId="0" fontId="34" fillId="37" borderId="0"/>
    <xf numFmtId="0" fontId="33" fillId="0" borderId="28"/>
    <xf numFmtId="0" fontId="34" fillId="37" borderId="0"/>
    <xf numFmtId="0" fontId="34" fillId="37" borderId="0"/>
    <xf numFmtId="0" fontId="34" fillId="37" borderId="0"/>
    <xf numFmtId="0" fontId="34" fillId="37" borderId="0"/>
    <xf numFmtId="0" fontId="14" fillId="42" borderId="0" applyNumberFormat="0" applyFont="0" applyBorder="0" applyAlignment="0" applyProtection="0"/>
    <xf numFmtId="0" fontId="14" fillId="0" borderId="0" applyNumberFormat="0" applyFont="0" applyFill="0" applyBorder="0" applyAlignment="0" applyProtection="0"/>
    <xf numFmtId="0" fontId="14" fillId="43" borderId="0" applyNumberFormat="0" applyFont="0" applyBorder="0" applyAlignment="0" applyProtection="0"/>
    <xf numFmtId="0" fontId="14" fillId="44" borderId="0" applyNumberFormat="0" applyFont="0" applyBorder="0" applyAlignment="0" applyProtection="0"/>
    <xf numFmtId="168" fontId="33" fillId="0" borderId="0" applyFont="0" applyFill="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45" fillId="45" borderId="0" applyNumberFormat="0" applyBorder="0" applyAlignment="0" applyProtection="0"/>
    <xf numFmtId="0" fontId="1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44" fillId="13" borderId="0" applyNumberFormat="0" applyBorder="0" applyAlignment="0" applyProtection="0"/>
    <xf numFmtId="0" fontId="46" fillId="45"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7" fillId="46" borderId="0" applyNumberFormat="0" applyBorder="0" applyAlignment="0" applyProtection="0"/>
    <xf numFmtId="0" fontId="14" fillId="13" borderId="0" applyNumberFormat="0" applyBorder="0" applyAlignment="0" applyProtection="0"/>
    <xf numFmtId="0" fontId="47" fillId="46"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45" fillId="45" borderId="0" applyNumberFormat="0" applyBorder="0" applyAlignment="0" applyProtection="0"/>
    <xf numFmtId="0" fontId="14" fillId="13" borderId="0" applyNumberFormat="0" applyBorder="0" applyAlignment="0" applyProtection="0"/>
    <xf numFmtId="0" fontId="45" fillId="45" borderId="0" applyNumberFormat="0" applyBorder="0" applyAlignment="0" applyProtection="0"/>
    <xf numFmtId="0" fontId="14" fillId="13"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4" fillId="13" borderId="0" applyNumberFormat="0" applyBorder="0" applyAlignment="0" applyProtection="0"/>
    <xf numFmtId="0" fontId="45" fillId="45"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45" fillId="45"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45" fillId="45"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45" fillId="45"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45" fillId="45"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45" fillId="45"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45" fillId="45"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45" fillId="45"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44" fillId="1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45" fillId="45"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45" fillId="45"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45" fillId="45"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45" fillId="45"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45" fillId="45"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45" fillId="45"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45" fillId="45"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45" fillId="45"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45" fillId="45"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14" fillId="17" borderId="0" applyNumberFormat="0" applyBorder="0" applyAlignment="0" applyProtection="0"/>
    <xf numFmtId="0" fontId="45" fillId="4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7" fillId="48" borderId="0" applyNumberFormat="0" applyBorder="0" applyAlignment="0" applyProtection="0"/>
    <xf numFmtId="0" fontId="14" fillId="17" borderId="0" applyNumberFormat="0" applyBorder="0" applyAlignment="0" applyProtection="0"/>
    <xf numFmtId="0" fontId="47" fillId="4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45" fillId="47" borderId="0" applyNumberFormat="0" applyBorder="0" applyAlignment="0" applyProtection="0"/>
    <xf numFmtId="0" fontId="46"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44" fillId="17"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4" fillId="17" borderId="0" applyNumberFormat="0" applyBorder="0" applyAlignment="0" applyProtection="0"/>
    <xf numFmtId="0" fontId="45" fillId="4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45" fillId="4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4" fillId="17" borderId="0" applyNumberFormat="0" applyBorder="0" applyAlignment="0" applyProtection="0"/>
    <xf numFmtId="0" fontId="45" fillId="4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4" fillId="17" borderId="0" applyNumberFormat="0" applyBorder="0" applyAlignment="0" applyProtection="0"/>
    <xf numFmtId="0" fontId="45" fillId="4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4" fillId="17" borderId="0" applyNumberFormat="0" applyBorder="0" applyAlignment="0" applyProtection="0"/>
    <xf numFmtId="0" fontId="45" fillId="4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4" fillId="17" borderId="0" applyNumberFormat="0" applyBorder="0" applyAlignment="0" applyProtection="0"/>
    <xf numFmtId="0" fontId="45" fillId="4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4" fillId="17" borderId="0" applyNumberFormat="0" applyBorder="0" applyAlignment="0" applyProtection="0"/>
    <xf numFmtId="0" fontId="45" fillId="4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4" fillId="17" borderId="0" applyNumberFormat="0" applyBorder="0" applyAlignment="0" applyProtection="0"/>
    <xf numFmtId="0" fontId="45" fillId="4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14" fillId="21" borderId="0" applyNumberFormat="0" applyBorder="0" applyAlignment="0" applyProtection="0"/>
    <xf numFmtId="0" fontId="45" fillId="49"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7" fillId="50" borderId="0" applyNumberFormat="0" applyBorder="0" applyAlignment="0" applyProtection="0"/>
    <xf numFmtId="0" fontId="14" fillId="21" borderId="0" applyNumberFormat="0" applyBorder="0" applyAlignment="0" applyProtection="0"/>
    <xf numFmtId="0" fontId="47" fillId="5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45" fillId="49" borderId="0" applyNumberFormat="0" applyBorder="0" applyAlignment="0" applyProtection="0"/>
    <xf numFmtId="0" fontId="46"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44" fillId="21"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14" fillId="21" borderId="0" applyNumberFormat="0" applyBorder="0" applyAlignment="0" applyProtection="0"/>
    <xf numFmtId="0" fontId="45" fillId="49"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45" fillId="49"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4" fillId="21" borderId="0" applyNumberFormat="0" applyBorder="0" applyAlignment="0" applyProtection="0"/>
    <xf numFmtId="0" fontId="45" fillId="49"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4" fillId="21" borderId="0" applyNumberFormat="0" applyBorder="0" applyAlignment="0" applyProtection="0"/>
    <xf numFmtId="0" fontId="45" fillId="49"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4" fillId="21" borderId="0" applyNumberFormat="0" applyBorder="0" applyAlignment="0" applyProtection="0"/>
    <xf numFmtId="0" fontId="45" fillId="49"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4" fillId="21" borderId="0" applyNumberFormat="0" applyBorder="0" applyAlignment="0" applyProtection="0"/>
    <xf numFmtId="0" fontId="45" fillId="49"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4" fillId="21" borderId="0" applyNumberFormat="0" applyBorder="0" applyAlignment="0" applyProtection="0"/>
    <xf numFmtId="0" fontId="45" fillId="49"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4" fillId="21" borderId="0" applyNumberFormat="0" applyBorder="0" applyAlignment="0" applyProtection="0"/>
    <xf numFmtId="0" fontId="45" fillId="49"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14" fillId="25" borderId="0" applyNumberFormat="0" applyBorder="0" applyAlignment="0" applyProtection="0"/>
    <xf numFmtId="0" fontId="45" fillId="51"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7" fillId="52" borderId="0" applyNumberFormat="0" applyBorder="0" applyAlignment="0" applyProtection="0"/>
    <xf numFmtId="0" fontId="14" fillId="25" borderId="0" applyNumberFormat="0" applyBorder="0" applyAlignment="0" applyProtection="0"/>
    <xf numFmtId="0" fontId="47" fillId="52"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45" fillId="51" borderId="0" applyNumberFormat="0" applyBorder="0" applyAlignment="0" applyProtection="0"/>
    <xf numFmtId="0" fontId="46"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44" fillId="25"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4" fillId="25" borderId="0" applyNumberFormat="0" applyBorder="0" applyAlignment="0" applyProtection="0"/>
    <xf numFmtId="0" fontId="45" fillId="5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45" fillId="5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14" fillId="25" borderId="0" applyNumberFormat="0" applyBorder="0" applyAlignment="0" applyProtection="0"/>
    <xf numFmtId="0" fontId="45" fillId="5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14" fillId="25" borderId="0" applyNumberFormat="0" applyBorder="0" applyAlignment="0" applyProtection="0"/>
    <xf numFmtId="0" fontId="45" fillId="5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14" fillId="25" borderId="0" applyNumberFormat="0" applyBorder="0" applyAlignment="0" applyProtection="0"/>
    <xf numFmtId="0" fontId="45" fillId="5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14" fillId="25" borderId="0" applyNumberFormat="0" applyBorder="0" applyAlignment="0" applyProtection="0"/>
    <xf numFmtId="0" fontId="45" fillId="5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14" fillId="25" borderId="0" applyNumberFormat="0" applyBorder="0" applyAlignment="0" applyProtection="0"/>
    <xf numFmtId="0" fontId="45" fillId="5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14" fillId="25" borderId="0" applyNumberFormat="0" applyBorder="0" applyAlignment="0" applyProtection="0"/>
    <xf numFmtId="0" fontId="45" fillId="5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14" fillId="29" borderId="0" applyNumberFormat="0" applyBorder="0" applyAlignment="0" applyProtection="0"/>
    <xf numFmtId="0" fontId="45" fillId="53"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7" fillId="46" borderId="0" applyNumberFormat="0" applyBorder="0" applyAlignment="0" applyProtection="0"/>
    <xf numFmtId="0" fontId="14" fillId="29" borderId="0" applyNumberFormat="0" applyBorder="0" applyAlignment="0" applyProtection="0"/>
    <xf numFmtId="0" fontId="47" fillId="46"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45" fillId="53" borderId="0" applyNumberFormat="0" applyBorder="0" applyAlignment="0" applyProtection="0"/>
    <xf numFmtId="0" fontId="46"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44" fillId="29"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14" fillId="29" borderId="0" applyNumberFormat="0" applyBorder="0" applyAlignment="0" applyProtection="0"/>
    <xf numFmtId="0" fontId="45" fillId="53"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45" fillId="53"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14" fillId="29" borderId="0" applyNumberFormat="0" applyBorder="0" applyAlignment="0" applyProtection="0"/>
    <xf numFmtId="0" fontId="45" fillId="53"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14" fillId="29" borderId="0" applyNumberFormat="0" applyBorder="0" applyAlignment="0" applyProtection="0"/>
    <xf numFmtId="0" fontId="45" fillId="53"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14" fillId="29" borderId="0" applyNumberFormat="0" applyBorder="0" applyAlignment="0" applyProtection="0"/>
    <xf numFmtId="0" fontId="45" fillId="53"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14" fillId="29" borderId="0" applyNumberFormat="0" applyBorder="0" applyAlignment="0" applyProtection="0"/>
    <xf numFmtId="0" fontId="45" fillId="53"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14" fillId="29" borderId="0" applyNumberFormat="0" applyBorder="0" applyAlignment="0" applyProtection="0"/>
    <xf numFmtId="0" fontId="45" fillId="53"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14" fillId="29" borderId="0" applyNumberFormat="0" applyBorder="0" applyAlignment="0" applyProtection="0"/>
    <xf numFmtId="0" fontId="45" fillId="53"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14" fillId="33" borderId="0" applyNumberFormat="0" applyBorder="0" applyAlignment="0" applyProtection="0"/>
    <xf numFmtId="0" fontId="45" fillId="54"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7" fillId="55" borderId="0" applyNumberFormat="0" applyBorder="0" applyAlignment="0" applyProtection="0"/>
    <xf numFmtId="0" fontId="14" fillId="33" borderId="0" applyNumberFormat="0" applyBorder="0" applyAlignment="0" applyProtection="0"/>
    <xf numFmtId="0" fontId="47" fillId="55"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45" fillId="54" borderId="0" applyNumberFormat="0" applyBorder="0" applyAlignment="0" applyProtection="0"/>
    <xf numFmtId="0" fontId="46"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44" fillId="33"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14" fillId="33" borderId="0" applyNumberFormat="0" applyBorder="0" applyAlignment="0" applyProtection="0"/>
    <xf numFmtId="0" fontId="45" fillId="5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45" fillId="5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14" fillId="33" borderId="0" applyNumberFormat="0" applyBorder="0" applyAlignment="0" applyProtection="0"/>
    <xf numFmtId="0" fontId="45" fillId="5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14" fillId="33" borderId="0" applyNumberFormat="0" applyBorder="0" applyAlignment="0" applyProtection="0"/>
    <xf numFmtId="0" fontId="45" fillId="5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14" fillId="33" borderId="0" applyNumberFormat="0" applyBorder="0" applyAlignment="0" applyProtection="0"/>
    <xf numFmtId="0" fontId="45" fillId="5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14" fillId="33" borderId="0" applyNumberFormat="0" applyBorder="0" applyAlignment="0" applyProtection="0"/>
    <xf numFmtId="0" fontId="45" fillId="5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14" fillId="33" borderId="0" applyNumberFormat="0" applyBorder="0" applyAlignment="0" applyProtection="0"/>
    <xf numFmtId="0" fontId="45" fillId="5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14" fillId="33" borderId="0" applyNumberFormat="0" applyBorder="0" applyAlignment="0" applyProtection="0"/>
    <xf numFmtId="0" fontId="45" fillId="5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14" fillId="14" borderId="0" applyNumberFormat="0" applyBorder="0" applyAlignment="0" applyProtection="0"/>
    <xf numFmtId="0" fontId="45" fillId="56"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7" fillId="46" borderId="0" applyNumberFormat="0" applyBorder="0" applyAlignment="0" applyProtection="0"/>
    <xf numFmtId="0" fontId="14" fillId="14" borderId="0" applyNumberFormat="0" applyBorder="0" applyAlignment="0" applyProtection="0"/>
    <xf numFmtId="0" fontId="47" fillId="46"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45" fillId="56" borderId="0" applyNumberFormat="0" applyBorder="0" applyAlignment="0" applyProtection="0"/>
    <xf numFmtId="0" fontId="46"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44" fillId="1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14" fillId="14" borderId="0" applyNumberFormat="0" applyBorder="0" applyAlignment="0" applyProtection="0"/>
    <xf numFmtId="0" fontId="45" fillId="56"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45" fillId="56"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14" fillId="14" borderId="0" applyNumberFormat="0" applyBorder="0" applyAlignment="0" applyProtection="0"/>
    <xf numFmtId="0" fontId="45" fillId="56"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14" fillId="14" borderId="0" applyNumberFormat="0" applyBorder="0" applyAlignment="0" applyProtection="0"/>
    <xf numFmtId="0" fontId="45" fillId="56"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14" fillId="14" borderId="0" applyNumberFormat="0" applyBorder="0" applyAlignment="0" applyProtection="0"/>
    <xf numFmtId="0" fontId="45" fillId="56"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14" fillId="14" borderId="0" applyNumberFormat="0" applyBorder="0" applyAlignment="0" applyProtection="0"/>
    <xf numFmtId="0" fontId="45" fillId="56"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14" fillId="14" borderId="0" applyNumberFormat="0" applyBorder="0" applyAlignment="0" applyProtection="0"/>
    <xf numFmtId="0" fontId="45" fillId="56"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14" fillId="14" borderId="0" applyNumberFormat="0" applyBorder="0" applyAlignment="0" applyProtection="0"/>
    <xf numFmtId="0" fontId="45" fillId="56"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14" fillId="18" borderId="0" applyNumberFormat="0" applyBorder="0" applyAlignment="0" applyProtection="0"/>
    <xf numFmtId="0" fontId="45" fillId="57"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7" fillId="48" borderId="0" applyNumberFormat="0" applyBorder="0" applyAlignment="0" applyProtection="0"/>
    <xf numFmtId="0" fontId="14" fillId="18" borderId="0" applyNumberFormat="0" applyBorder="0" applyAlignment="0" applyProtection="0"/>
    <xf numFmtId="0" fontId="47" fillId="4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45" fillId="57" borderId="0" applyNumberFormat="0" applyBorder="0" applyAlignment="0" applyProtection="0"/>
    <xf numFmtId="0" fontId="46"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44" fillId="1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4" fillId="18" borderId="0" applyNumberFormat="0" applyBorder="0" applyAlignment="0" applyProtection="0"/>
    <xf numFmtId="0" fontId="45" fillId="5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45" fillId="5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14" fillId="18" borderId="0" applyNumberFormat="0" applyBorder="0" applyAlignment="0" applyProtection="0"/>
    <xf numFmtId="0" fontId="45" fillId="5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14" fillId="18" borderId="0" applyNumberFormat="0" applyBorder="0" applyAlignment="0" applyProtection="0"/>
    <xf numFmtId="0" fontId="45" fillId="5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14" fillId="18" borderId="0" applyNumberFormat="0" applyBorder="0" applyAlignment="0" applyProtection="0"/>
    <xf numFmtId="0" fontId="45" fillId="5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14" fillId="18" borderId="0" applyNumberFormat="0" applyBorder="0" applyAlignment="0" applyProtection="0"/>
    <xf numFmtId="0" fontId="45" fillId="5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14" fillId="18" borderId="0" applyNumberFormat="0" applyBorder="0" applyAlignment="0" applyProtection="0"/>
    <xf numFmtId="0" fontId="45" fillId="5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14" fillId="18" borderId="0" applyNumberFormat="0" applyBorder="0" applyAlignment="0" applyProtection="0"/>
    <xf numFmtId="0" fontId="45" fillId="5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4" fillId="22" borderId="0" applyNumberFormat="0" applyBorder="0" applyAlignment="0" applyProtection="0"/>
    <xf numFmtId="0" fontId="45" fillId="55"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7" fillId="50" borderId="0" applyNumberFormat="0" applyBorder="0" applyAlignment="0" applyProtection="0"/>
    <xf numFmtId="0" fontId="14" fillId="22" borderId="0" applyNumberFormat="0" applyBorder="0" applyAlignment="0" applyProtection="0"/>
    <xf numFmtId="0" fontId="47" fillId="50"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45" fillId="55" borderId="0" applyNumberFormat="0" applyBorder="0" applyAlignment="0" applyProtection="0"/>
    <xf numFmtId="0" fontId="46"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44" fillId="22"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14" fillId="22" borderId="0" applyNumberFormat="0" applyBorder="0" applyAlignment="0" applyProtection="0"/>
    <xf numFmtId="0" fontId="45" fillId="55"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45" fillId="55"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14" fillId="22" borderId="0" applyNumberFormat="0" applyBorder="0" applyAlignment="0" applyProtection="0"/>
    <xf numFmtId="0" fontId="45" fillId="55"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14" fillId="22" borderId="0" applyNumberFormat="0" applyBorder="0" applyAlignment="0" applyProtection="0"/>
    <xf numFmtId="0" fontId="45" fillId="55"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14" fillId="22" borderId="0" applyNumberFormat="0" applyBorder="0" applyAlignment="0" applyProtection="0"/>
    <xf numFmtId="0" fontId="45" fillId="55"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14" fillId="22" borderId="0" applyNumberFormat="0" applyBorder="0" applyAlignment="0" applyProtection="0"/>
    <xf numFmtId="0" fontId="45" fillId="55"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14" fillId="22" borderId="0" applyNumberFormat="0" applyBorder="0" applyAlignment="0" applyProtection="0"/>
    <xf numFmtId="0" fontId="45" fillId="55"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14" fillId="22" borderId="0" applyNumberFormat="0" applyBorder="0" applyAlignment="0" applyProtection="0"/>
    <xf numFmtId="0" fontId="45" fillId="55"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14" fillId="26" borderId="0" applyNumberFormat="0" applyBorder="0" applyAlignment="0" applyProtection="0"/>
    <xf numFmtId="0" fontId="45" fillId="51"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7" fillId="58" borderId="0" applyNumberFormat="0" applyBorder="0" applyAlignment="0" applyProtection="0"/>
    <xf numFmtId="0" fontId="14" fillId="26" borderId="0" applyNumberFormat="0" applyBorder="0" applyAlignment="0" applyProtection="0"/>
    <xf numFmtId="0" fontId="47" fillId="58"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45" fillId="51" borderId="0" applyNumberFormat="0" applyBorder="0" applyAlignment="0" applyProtection="0"/>
    <xf numFmtId="0" fontId="46"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44" fillId="26"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14" fillId="26" borderId="0" applyNumberFormat="0" applyBorder="0" applyAlignment="0" applyProtection="0"/>
    <xf numFmtId="0" fontId="45" fillId="51"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45" fillId="51"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14" fillId="26" borderId="0" applyNumberFormat="0" applyBorder="0" applyAlignment="0" applyProtection="0"/>
    <xf numFmtId="0" fontId="45" fillId="51"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14" fillId="26" borderId="0" applyNumberFormat="0" applyBorder="0" applyAlignment="0" applyProtection="0"/>
    <xf numFmtId="0" fontId="45" fillId="51"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14" fillId="26" borderId="0" applyNumberFormat="0" applyBorder="0" applyAlignment="0" applyProtection="0"/>
    <xf numFmtId="0" fontId="45" fillId="51"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14" fillId="26" borderId="0" applyNumberFormat="0" applyBorder="0" applyAlignment="0" applyProtection="0"/>
    <xf numFmtId="0" fontId="45" fillId="51"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14" fillId="26" borderId="0" applyNumberFormat="0" applyBorder="0" applyAlignment="0" applyProtection="0"/>
    <xf numFmtId="0" fontId="45" fillId="51"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14" fillId="26" borderId="0" applyNumberFormat="0" applyBorder="0" applyAlignment="0" applyProtection="0"/>
    <xf numFmtId="0" fontId="45" fillId="51"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14" fillId="30" borderId="0" applyNumberFormat="0" applyBorder="0" applyAlignment="0" applyProtection="0"/>
    <xf numFmtId="0" fontId="45" fillId="56"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7" fillId="46" borderId="0" applyNumberFormat="0" applyBorder="0" applyAlignment="0" applyProtection="0"/>
    <xf numFmtId="0" fontId="14" fillId="30" borderId="0" applyNumberFormat="0" applyBorder="0" applyAlignment="0" applyProtection="0"/>
    <xf numFmtId="0" fontId="47" fillId="4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45" fillId="56" borderId="0" applyNumberFormat="0" applyBorder="0" applyAlignment="0" applyProtection="0"/>
    <xf numFmtId="0" fontId="46"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44" fillId="30"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14" fillId="30" borderId="0" applyNumberFormat="0" applyBorder="0" applyAlignment="0" applyProtection="0"/>
    <xf numFmtId="0" fontId="45" fillId="5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45" fillId="5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14" fillId="30" borderId="0" applyNumberFormat="0" applyBorder="0" applyAlignment="0" applyProtection="0"/>
    <xf numFmtId="0" fontId="45" fillId="5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14" fillId="30" borderId="0" applyNumberFormat="0" applyBorder="0" applyAlignment="0" applyProtection="0"/>
    <xf numFmtId="0" fontId="45" fillId="5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14" fillId="30" borderId="0" applyNumberFormat="0" applyBorder="0" applyAlignment="0" applyProtection="0"/>
    <xf numFmtId="0" fontId="45" fillId="5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14" fillId="30" borderId="0" applyNumberFormat="0" applyBorder="0" applyAlignment="0" applyProtection="0"/>
    <xf numFmtId="0" fontId="45" fillId="5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14" fillId="30" borderId="0" applyNumberFormat="0" applyBorder="0" applyAlignment="0" applyProtection="0"/>
    <xf numFmtId="0" fontId="45" fillId="5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14" fillId="30" borderId="0" applyNumberFormat="0" applyBorder="0" applyAlignment="0" applyProtection="0"/>
    <xf numFmtId="0" fontId="45" fillId="5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14" fillId="34" borderId="0" applyNumberFormat="0" applyBorder="0" applyAlignment="0" applyProtection="0"/>
    <xf numFmtId="0" fontId="45" fillId="59"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7" fillId="55" borderId="0" applyNumberFormat="0" applyBorder="0" applyAlignment="0" applyProtection="0"/>
    <xf numFmtId="0" fontId="14" fillId="34" borderId="0" applyNumberFormat="0" applyBorder="0" applyAlignment="0" applyProtection="0"/>
    <xf numFmtId="0" fontId="47" fillId="55"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45" fillId="59" borderId="0" applyNumberFormat="0" applyBorder="0" applyAlignment="0" applyProtection="0"/>
    <xf numFmtId="0" fontId="46"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44" fillId="34"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14" fillId="34" borderId="0" applyNumberFormat="0" applyBorder="0" applyAlignment="0" applyProtection="0"/>
    <xf numFmtId="0" fontId="45" fillId="59"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45" fillId="59"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14" fillId="34" borderId="0" applyNumberFormat="0" applyBorder="0" applyAlignment="0" applyProtection="0"/>
    <xf numFmtId="0" fontId="45" fillId="59"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14" fillId="34" borderId="0" applyNumberFormat="0" applyBorder="0" applyAlignment="0" applyProtection="0"/>
    <xf numFmtId="0" fontId="45" fillId="59"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14" fillId="34" borderId="0" applyNumberFormat="0" applyBorder="0" applyAlignment="0" applyProtection="0"/>
    <xf numFmtId="0" fontId="45" fillId="59"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14" fillId="34" borderId="0" applyNumberFormat="0" applyBorder="0" applyAlignment="0" applyProtection="0"/>
    <xf numFmtId="0" fontId="45" fillId="59"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14" fillId="34" borderId="0" applyNumberFormat="0" applyBorder="0" applyAlignment="0" applyProtection="0"/>
    <xf numFmtId="0" fontId="45" fillId="59"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14" fillId="34" borderId="0" applyNumberFormat="0" applyBorder="0" applyAlignment="0" applyProtection="0"/>
    <xf numFmtId="0" fontId="45" fillId="59"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8" fillId="60" borderId="0" applyNumberFormat="0" applyBorder="0" applyAlignment="0" applyProtection="0"/>
    <xf numFmtId="0" fontId="48" fillId="60" borderId="0" applyNumberFormat="0" applyBorder="0" applyAlignment="0" applyProtection="0"/>
    <xf numFmtId="0" fontId="47" fillId="61" borderId="0" applyNumberFormat="0" applyBorder="0" applyAlignment="0" applyProtection="0"/>
    <xf numFmtId="0" fontId="49" fillId="61"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48" fillId="60" borderId="0" applyNumberFormat="0" applyBorder="0" applyAlignment="0" applyProtection="0"/>
    <xf numFmtId="0" fontId="48" fillId="60"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30" fillId="15"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7" fillId="57" borderId="0" applyNumberFormat="0" applyBorder="0" applyAlignment="0" applyProtection="0"/>
    <xf numFmtId="0" fontId="49" fillId="57"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30" fillId="19"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7" fillId="55" borderId="0" applyNumberFormat="0" applyBorder="0" applyAlignment="0" applyProtection="0"/>
    <xf numFmtId="0" fontId="49" fillId="55"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30" fillId="23"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7" fillId="62" borderId="0" applyNumberFormat="0" applyBorder="0" applyAlignment="0" applyProtection="0"/>
    <xf numFmtId="0" fontId="49" fillId="62"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30" fillId="27"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8" fillId="60" borderId="0" applyNumberFormat="0" applyBorder="0" applyAlignment="0" applyProtection="0"/>
    <xf numFmtId="0" fontId="48" fillId="60" borderId="0" applyNumberFormat="0" applyBorder="0" applyAlignment="0" applyProtection="0"/>
    <xf numFmtId="0" fontId="47" fillId="63" borderId="0" applyNumberFormat="0" applyBorder="0" applyAlignment="0" applyProtection="0"/>
    <xf numFmtId="0" fontId="49" fillId="63"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48" fillId="60" borderId="0" applyNumberFormat="0" applyBorder="0" applyAlignment="0" applyProtection="0"/>
    <xf numFmtId="0" fontId="48" fillId="60"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30" fillId="31"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8" fillId="55" borderId="0" applyNumberFormat="0" applyBorder="0" applyAlignment="0" applyProtection="0"/>
    <xf numFmtId="0" fontId="48" fillId="55" borderId="0" applyNumberFormat="0" applyBorder="0" applyAlignment="0" applyProtection="0"/>
    <xf numFmtId="0" fontId="47" fillId="64" borderId="0" applyNumberFormat="0" applyBorder="0" applyAlignment="0" applyProtection="0"/>
    <xf numFmtId="0" fontId="49" fillId="64"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48" fillId="55" borderId="0" applyNumberFormat="0" applyBorder="0" applyAlignment="0" applyProtection="0"/>
    <xf numFmtId="0" fontId="48" fillId="55"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30" fillId="35"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7" fillId="66" borderId="0" applyNumberFormat="0" applyBorder="0" applyAlignment="0" applyProtection="0"/>
    <xf numFmtId="0" fontId="49" fillId="66"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30" fillId="12"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7" fillId="60" borderId="0" applyNumberFormat="0" applyBorder="0" applyAlignment="0" applyProtection="0"/>
    <xf numFmtId="0" fontId="49" fillId="60"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30" fillId="16"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7" fillId="68" borderId="0" applyNumberFormat="0" applyBorder="0" applyAlignment="0" applyProtection="0"/>
    <xf numFmtId="0" fontId="49" fillId="68"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30" fillId="20"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47" fillId="62" borderId="0" applyNumberFormat="0" applyBorder="0" applyAlignment="0" applyProtection="0"/>
    <xf numFmtId="0" fontId="49" fillId="62"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30" fillId="2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7" fillId="63" borderId="0" applyNumberFormat="0" applyBorder="0" applyAlignment="0" applyProtection="0"/>
    <xf numFmtId="0" fontId="49" fillId="63"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30" fillId="28"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7" fillId="70" borderId="0" applyNumberFormat="0" applyBorder="0" applyAlignment="0" applyProtection="0"/>
    <xf numFmtId="0" fontId="49" fillId="70"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30" fillId="32"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14" fillId="42" borderId="0" applyNumberFormat="0" applyFont="0" applyBorder="0" applyAlignment="0" applyProtection="0"/>
    <xf numFmtId="0" fontId="14" fillId="42" borderId="0" applyNumberFormat="0" applyFont="0" applyBorder="0" applyAlignment="0" applyProtection="0"/>
    <xf numFmtId="0" fontId="14" fillId="42" borderId="0" applyNumberFormat="0" applyFont="0" applyBorder="0" applyAlignment="0" applyProtection="0"/>
    <xf numFmtId="0" fontId="14" fillId="42" borderId="0" applyNumberFormat="0" applyFont="0" applyBorder="0" applyAlignment="0" applyProtection="0"/>
    <xf numFmtId="0" fontId="14" fillId="42" borderId="0" applyNumberFormat="0" applyFont="0" applyBorder="0" applyAlignment="0" applyProtection="0"/>
    <xf numFmtId="0" fontId="33" fillId="42" borderId="0" applyNumberFormat="0" applyFont="0" applyBorder="0" applyAlignment="0" applyProtection="0"/>
    <xf numFmtId="0" fontId="14" fillId="0" borderId="0" applyNumberFormat="0" applyFont="0" applyBorder="0" applyAlignment="0" applyProtection="0"/>
    <xf numFmtId="0" fontId="14" fillId="42" borderId="0" applyNumberFormat="0" applyFon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20" fillId="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5" fillId="71" borderId="0" applyNumberFormat="0" applyBorder="0"/>
    <xf numFmtId="0" fontId="24" fillId="9" borderId="16" applyNumberFormat="0" applyAlignment="0" applyProtection="0"/>
    <xf numFmtId="0" fontId="24" fillId="9" borderId="16" applyNumberFormat="0" applyAlignment="0" applyProtection="0"/>
    <xf numFmtId="0" fontId="24" fillId="9" borderId="16" applyNumberFormat="0" applyAlignment="0" applyProtection="0"/>
    <xf numFmtId="0" fontId="24" fillId="9" borderId="16" applyNumberFormat="0" applyAlignment="0" applyProtection="0"/>
    <xf numFmtId="0" fontId="24" fillId="9" borderId="16" applyNumberFormat="0" applyAlignment="0" applyProtection="0"/>
    <xf numFmtId="0" fontId="24" fillId="9" borderId="16" applyNumberFormat="0" applyAlignment="0" applyProtection="0"/>
    <xf numFmtId="0" fontId="56" fillId="59" borderId="30" applyNumberFormat="0" applyAlignment="0" applyProtection="0"/>
    <xf numFmtId="0" fontId="56" fillId="59" borderId="30" applyNumberFormat="0" applyAlignment="0" applyProtection="0"/>
    <xf numFmtId="0" fontId="56" fillId="58" borderId="30" applyNumberFormat="0" applyAlignment="0" applyProtection="0"/>
    <xf numFmtId="0" fontId="57" fillId="58" borderId="30" applyNumberFormat="0" applyAlignment="0" applyProtection="0"/>
    <xf numFmtId="0" fontId="58" fillId="9" borderId="16" applyNumberFormat="0" applyAlignment="0" applyProtection="0"/>
    <xf numFmtId="0" fontId="58" fillId="9" borderId="16" applyNumberFormat="0" applyAlignment="0" applyProtection="0"/>
    <xf numFmtId="0" fontId="56" fillId="59" borderId="30" applyNumberFormat="0" applyAlignment="0" applyProtection="0"/>
    <xf numFmtId="0" fontId="56" fillId="59"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24" fillId="9" borderId="16"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57" fillId="58" borderId="30" applyNumberFormat="0" applyAlignment="0" applyProtection="0"/>
    <xf numFmtId="0" fontId="26" fillId="10" borderId="19" applyNumberFormat="0" applyAlignment="0" applyProtection="0"/>
    <xf numFmtId="0" fontId="26" fillId="10" borderId="19" applyNumberFormat="0" applyAlignment="0" applyProtection="0"/>
    <xf numFmtId="0" fontId="26" fillId="10" borderId="19" applyNumberFormat="0" applyAlignment="0" applyProtection="0"/>
    <xf numFmtId="0" fontId="26" fillId="10" borderId="19" applyNumberFormat="0" applyAlignment="0" applyProtection="0"/>
    <xf numFmtId="0" fontId="26" fillId="10" borderId="19" applyNumberFormat="0" applyAlignment="0" applyProtection="0"/>
    <xf numFmtId="0" fontId="26" fillId="10" borderId="19" applyNumberFormat="0" applyAlignment="0" applyProtection="0"/>
    <xf numFmtId="0" fontId="59" fillId="72" borderId="31" applyNumberFormat="0" applyAlignment="0" applyProtection="0"/>
    <xf numFmtId="0" fontId="59" fillId="72" borderId="31" applyNumberFormat="0" applyAlignment="0" applyProtection="0"/>
    <xf numFmtId="0" fontId="60" fillId="72" borderId="31" applyNumberFormat="0" applyAlignment="0" applyProtection="0"/>
    <xf numFmtId="0" fontId="61" fillId="72" borderId="31" applyNumberFormat="0" applyAlignment="0" applyProtection="0"/>
    <xf numFmtId="0" fontId="62" fillId="10" borderId="19" applyNumberFormat="0" applyAlignment="0" applyProtection="0"/>
    <xf numFmtId="0" fontId="62" fillId="10" borderId="19" applyNumberFormat="0" applyAlignment="0" applyProtection="0"/>
    <xf numFmtId="0" fontId="59" fillId="72" borderId="31" applyNumberFormat="0" applyAlignment="0" applyProtection="0"/>
    <xf numFmtId="0" fontId="59"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26" fillId="10" borderId="19"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0" fontId="61" fillId="72" borderId="31" applyNumberFormat="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69" fontId="63" fillId="73" borderId="32" applyFont="0" applyFill="0" applyBorder="0" applyProtection="0">
      <alignment horizontal="right"/>
    </xf>
    <xf numFmtId="43" fontId="1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64" fillId="0" borderId="0" applyFont="0" applyFill="0" applyBorder="0" applyAlignment="0" applyProtection="0"/>
    <xf numFmtId="43" fontId="14" fillId="0" borderId="0" applyFont="0" applyFill="0" applyBorder="0" applyAlignment="0" applyProtection="0"/>
    <xf numFmtId="170" fontId="33"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6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6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33"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33" fillId="0" borderId="0" applyFont="0" applyFill="0" applyBorder="0" applyAlignment="0" applyProtection="0"/>
    <xf numFmtId="170" fontId="64" fillId="0" borderId="0" applyFont="0" applyFill="0" applyBorder="0" applyAlignment="0" applyProtection="0"/>
    <xf numFmtId="43" fontId="1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1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70" fontId="33" fillId="0" borderId="0" applyFont="0" applyFill="0" applyBorder="0" applyAlignment="0" applyProtection="0"/>
    <xf numFmtId="170"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0"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33" fillId="0" borderId="0" applyFont="0" applyFill="0" applyBorder="0" applyAlignment="0" applyProtection="0"/>
    <xf numFmtId="43" fontId="14" fillId="0" borderId="0" applyFont="0" applyFill="0" applyBorder="0" applyAlignment="0" applyProtection="0"/>
    <xf numFmtId="43" fontId="64" fillId="0" borderId="0" applyFont="0" applyFill="0" applyBorder="0" applyAlignment="0" applyProtection="0"/>
    <xf numFmtId="43" fontId="33"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33" fillId="0" borderId="0" applyFont="0" applyFill="0" applyBorder="0" applyAlignment="0" applyProtection="0"/>
    <xf numFmtId="43" fontId="64" fillId="0" borderId="0" applyFont="0" applyFill="0" applyBorder="0" applyAlignment="0" applyProtection="0"/>
    <xf numFmtId="43" fontId="33"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14"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4" fillId="0" borderId="0" applyFont="0" applyFill="0" applyBorder="0" applyAlignment="0" applyProtection="0"/>
    <xf numFmtId="43" fontId="33"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70" fontId="64" fillId="0" borderId="0" applyFont="0" applyFill="0" applyBorder="0" applyAlignment="0" applyProtection="0"/>
    <xf numFmtId="170" fontId="33"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70" fontId="33"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70"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70" fontId="64" fillId="0" borderId="0" applyFont="0" applyFill="0" applyBorder="0" applyAlignment="0" applyProtection="0"/>
    <xf numFmtId="43" fontId="64" fillId="0" borderId="0" applyFont="0" applyFill="0" applyBorder="0" applyAlignment="0" applyProtection="0"/>
    <xf numFmtId="170" fontId="33" fillId="0" borderId="0" applyFont="0" applyFill="0" applyBorder="0" applyAlignment="0" applyProtection="0"/>
    <xf numFmtId="170"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70"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70" fontId="64" fillId="0" borderId="0" applyFont="0" applyFill="0" applyBorder="0" applyAlignment="0" applyProtection="0"/>
    <xf numFmtId="43" fontId="64" fillId="0" borderId="0" applyFont="0" applyFill="0" applyBorder="0" applyAlignment="0" applyProtection="0"/>
    <xf numFmtId="170" fontId="33" fillId="0" borderId="0" applyFont="0" applyFill="0" applyBorder="0" applyAlignment="0" applyProtection="0"/>
    <xf numFmtId="170"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70"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70" fontId="64" fillId="0" borderId="0" applyFont="0" applyFill="0" applyBorder="0" applyAlignment="0" applyProtection="0"/>
    <xf numFmtId="43" fontId="64" fillId="0" borderId="0" applyFont="0" applyFill="0" applyBorder="0" applyAlignment="0" applyProtection="0"/>
    <xf numFmtId="170" fontId="33" fillId="0" borderId="0" applyFont="0" applyFill="0" applyBorder="0" applyAlignment="0" applyProtection="0"/>
    <xf numFmtId="170"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33" fillId="0" borderId="0" applyFont="0" applyFill="0" applyBorder="0" applyAlignment="0" applyProtection="0"/>
    <xf numFmtId="170" fontId="33"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70"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70" fontId="64" fillId="0" borderId="0" applyFont="0" applyFill="0" applyBorder="0" applyAlignment="0" applyProtection="0"/>
    <xf numFmtId="43" fontId="64" fillId="0" borderId="0" applyFont="0" applyFill="0" applyBorder="0" applyAlignment="0" applyProtection="0"/>
    <xf numFmtId="170" fontId="33" fillId="0" borderId="0" applyFont="0" applyFill="0" applyBorder="0" applyAlignment="0" applyProtection="0"/>
    <xf numFmtId="170"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70" fontId="33"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6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6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64" fillId="0" borderId="0" applyFont="0" applyFill="0" applyBorder="0" applyAlignment="0" applyProtection="0"/>
    <xf numFmtId="170"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70" fontId="6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14" fillId="0" borderId="0" applyFont="0" applyFill="0" applyBorder="0" applyAlignment="0" applyProtection="0"/>
    <xf numFmtId="43" fontId="33" fillId="0" borderId="0" applyFont="0" applyFill="0" applyBorder="0" applyAlignment="0" applyProtection="0"/>
    <xf numFmtId="170" fontId="33" fillId="0" borderId="0" applyFont="0" applyFill="0" applyBorder="0" applyAlignment="0" applyProtection="0"/>
    <xf numFmtId="170" fontId="64" fillId="0" borderId="0" applyFont="0" applyFill="0" applyBorder="0" applyAlignment="0" applyProtection="0"/>
    <xf numFmtId="170" fontId="33" fillId="0" borderId="0" applyFont="0" applyFill="0" applyBorder="0" applyAlignment="0" applyProtection="0"/>
    <xf numFmtId="170" fontId="64" fillId="0" borderId="0" applyFont="0" applyFill="0" applyBorder="0" applyAlignment="0" applyProtection="0"/>
    <xf numFmtId="170" fontId="33" fillId="0" borderId="0" applyFont="0" applyFill="0" applyBorder="0" applyAlignment="0" applyProtection="0"/>
    <xf numFmtId="170" fontId="64" fillId="0" borderId="0" applyFont="0" applyFill="0" applyBorder="0" applyAlignment="0" applyProtection="0"/>
    <xf numFmtId="170" fontId="33" fillId="0" borderId="0" applyFont="0" applyFill="0" applyBorder="0" applyAlignment="0" applyProtection="0"/>
    <xf numFmtId="170" fontId="64" fillId="0" borderId="0" applyFont="0" applyFill="0" applyBorder="0" applyAlignment="0" applyProtection="0"/>
    <xf numFmtId="170" fontId="33"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33" fillId="0" borderId="0" applyFont="0" applyFill="0" applyBorder="0" applyAlignment="0" applyProtection="0"/>
    <xf numFmtId="170" fontId="14" fillId="0" borderId="0" applyFont="0" applyFill="0" applyBorder="0" applyAlignment="0" applyProtection="0"/>
    <xf numFmtId="170" fontId="6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6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66"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170" fontId="6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14" fillId="0" borderId="0" applyFont="0" applyFill="0" applyBorder="0" applyAlignment="0" applyProtection="0"/>
    <xf numFmtId="170" fontId="64" fillId="0" borderId="0" applyFont="0" applyFill="0" applyBorder="0" applyAlignment="0" applyProtection="0"/>
    <xf numFmtId="170" fontId="67"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43" fontId="6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1" fontId="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43" fontId="14"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43" fontId="14"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43"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64" fillId="0" borderId="0" applyFont="0" applyFill="0" applyBorder="0" applyAlignment="0" applyProtection="0"/>
    <xf numFmtId="170" fontId="1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43" fontId="64" fillId="0" borderId="0" applyFont="0" applyFill="0" applyBorder="0" applyAlignment="0" applyProtection="0"/>
    <xf numFmtId="170" fontId="64" fillId="0" borderId="0" applyFont="0" applyFill="0" applyBorder="0" applyAlignment="0" applyProtection="0"/>
    <xf numFmtId="170" fontId="66" fillId="0" borderId="0" applyFont="0" applyFill="0" applyBorder="0" applyAlignment="0" applyProtection="0"/>
    <xf numFmtId="43" fontId="64" fillId="0" borderId="0" applyFont="0" applyFill="0" applyBorder="0" applyAlignment="0" applyProtection="0"/>
    <xf numFmtId="43" fontId="33"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14" fillId="0" borderId="0" applyFont="0" applyFill="0" applyBorder="0" applyAlignment="0" applyProtection="0"/>
    <xf numFmtId="170" fontId="33" fillId="0" borderId="0" applyFont="0" applyFill="0" applyBorder="0" applyAlignment="0" applyProtection="0"/>
    <xf numFmtId="170" fontId="1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14" fillId="0" borderId="0" applyFont="0" applyFill="0" applyBorder="0" applyAlignment="0" applyProtection="0"/>
    <xf numFmtId="170" fontId="66" fillId="0" borderId="0" applyFont="0" applyFill="0" applyBorder="0" applyAlignment="0" applyProtection="0"/>
    <xf numFmtId="170" fontId="66" fillId="0" borderId="0" applyFont="0" applyFill="0" applyBorder="0" applyAlignment="0" applyProtection="0"/>
    <xf numFmtId="170" fontId="66" fillId="0" borderId="0" applyFont="0" applyFill="0" applyBorder="0" applyAlignment="0" applyProtection="0"/>
    <xf numFmtId="170" fontId="66" fillId="0" borderId="0" applyFont="0" applyFill="0" applyBorder="0" applyAlignment="0" applyProtection="0"/>
    <xf numFmtId="170" fontId="66" fillId="0" borderId="0" applyFont="0" applyFill="0" applyBorder="0" applyAlignment="0" applyProtection="0"/>
    <xf numFmtId="170" fontId="66" fillId="0" borderId="0" applyFont="0" applyFill="0" applyBorder="0" applyAlignment="0" applyProtection="0"/>
    <xf numFmtId="170" fontId="66" fillId="0" borderId="0" applyFont="0" applyFill="0" applyBorder="0" applyAlignment="0" applyProtection="0"/>
    <xf numFmtId="170" fontId="66" fillId="0" borderId="0" applyFont="0" applyFill="0" applyBorder="0" applyAlignment="0" applyProtection="0"/>
    <xf numFmtId="170" fontId="66" fillId="0" borderId="0" applyFont="0" applyFill="0" applyBorder="0" applyAlignment="0" applyProtection="0"/>
    <xf numFmtId="170" fontId="66" fillId="0" borderId="0" applyFont="0" applyFill="0" applyBorder="0" applyAlignment="0" applyProtection="0"/>
    <xf numFmtId="170" fontId="66" fillId="0" borderId="0" applyFont="0" applyFill="0" applyBorder="0" applyAlignment="0" applyProtection="0"/>
    <xf numFmtId="170" fontId="66" fillId="0" borderId="0" applyFont="0" applyFill="0" applyBorder="0" applyAlignment="0" applyProtection="0"/>
    <xf numFmtId="170" fontId="66" fillId="0" borderId="0" applyFont="0" applyFill="0" applyBorder="0" applyAlignment="0" applyProtection="0"/>
    <xf numFmtId="170" fontId="66" fillId="0" borderId="0" applyFont="0" applyFill="0" applyBorder="0" applyAlignment="0" applyProtection="0"/>
    <xf numFmtId="170" fontId="66" fillId="0" borderId="0" applyFont="0" applyFill="0" applyBorder="0" applyAlignment="0" applyProtection="0"/>
    <xf numFmtId="170" fontId="66" fillId="0" borderId="0" applyFont="0" applyFill="0" applyBorder="0" applyAlignment="0" applyProtection="0"/>
    <xf numFmtId="170" fontId="66" fillId="0" borderId="0" applyFont="0" applyFill="0" applyBorder="0" applyAlignment="0" applyProtection="0"/>
    <xf numFmtId="170" fontId="6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6" fillId="0" borderId="0" applyFont="0" applyFill="0" applyBorder="0" applyAlignment="0" applyProtection="0"/>
    <xf numFmtId="170" fontId="66" fillId="0" borderId="0" applyFont="0" applyFill="0" applyBorder="0" applyAlignment="0" applyProtection="0"/>
    <xf numFmtId="170" fontId="66" fillId="0" borderId="0" applyFont="0" applyFill="0" applyBorder="0" applyAlignment="0" applyProtection="0"/>
    <xf numFmtId="170" fontId="66"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170" fontId="14" fillId="0" borderId="0" applyFont="0" applyFill="0" applyBorder="0" applyAlignment="0" applyProtection="0"/>
    <xf numFmtId="43" fontId="44" fillId="0" borderId="0" applyFont="0" applyFill="0" applyBorder="0" applyAlignment="0" applyProtection="0"/>
    <xf numFmtId="170" fontId="14" fillId="0" borderId="0" applyFont="0" applyFill="0" applyBorder="0" applyAlignment="0" applyProtection="0"/>
    <xf numFmtId="43" fontId="44" fillId="0" borderId="0" applyFont="0" applyFill="0" applyBorder="0" applyAlignment="0" applyProtection="0"/>
    <xf numFmtId="170" fontId="14" fillId="0" borderId="0" applyFont="0" applyFill="0" applyBorder="0" applyAlignment="0" applyProtection="0"/>
    <xf numFmtId="43" fontId="44" fillId="0" borderId="0" applyFont="0" applyFill="0" applyBorder="0" applyAlignment="0" applyProtection="0"/>
    <xf numFmtId="170"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3" fontId="68"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3"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66"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66"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5" fontId="67" fillId="0" borderId="0" applyFont="0" applyFill="0" applyBorder="0" applyAlignment="0" applyProtection="0"/>
    <xf numFmtId="175" fontId="14" fillId="0" borderId="0" applyFont="0" applyFill="0" applyBorder="0" applyAlignment="0" applyProtection="0"/>
    <xf numFmtId="176" fontId="68" fillId="0" borderId="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33"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44" fillId="0" borderId="0" applyNumberFormat="0" applyFont="0" applyFill="0" applyBorder="0" applyAlignment="0" applyProtection="0"/>
    <xf numFmtId="0" fontId="14" fillId="43" borderId="0" applyNumberFormat="0" applyFont="0" applyBorder="0" applyAlignment="0" applyProtection="0"/>
    <xf numFmtId="0" fontId="14" fillId="43" borderId="0" applyNumberFormat="0" applyFont="0" applyBorder="0" applyAlignment="0" applyProtection="0"/>
    <xf numFmtId="0" fontId="14" fillId="74" borderId="0" applyNumberFormat="0" applyFont="0" applyBorder="0" applyAlignment="0" applyProtection="0"/>
    <xf numFmtId="0" fontId="14" fillId="74" borderId="0" applyNumberFormat="0" applyFont="0" applyBorder="0" applyAlignment="0" applyProtection="0"/>
    <xf numFmtId="0" fontId="14" fillId="43" borderId="0" applyNumberFormat="0" applyFont="0" applyBorder="0" applyAlignment="0" applyProtection="0"/>
    <xf numFmtId="0" fontId="14" fillId="43" borderId="0" applyNumberFormat="0" applyFont="0" applyBorder="0" applyAlignment="0" applyProtection="0"/>
    <xf numFmtId="0" fontId="14" fillId="43" borderId="0" applyNumberFormat="0" applyFont="0" applyBorder="0" applyAlignment="0" applyProtection="0"/>
    <xf numFmtId="0" fontId="33" fillId="43" borderId="0" applyNumberFormat="0" applyFont="0" applyBorder="0" applyAlignment="0" applyProtection="0"/>
    <xf numFmtId="0" fontId="33" fillId="43" borderId="0" applyNumberFormat="0" applyFont="0" applyBorder="0" applyAlignment="0" applyProtection="0"/>
    <xf numFmtId="0" fontId="14" fillId="0" borderId="0" applyNumberFormat="0" applyFont="0" applyBorder="0" applyAlignment="0" applyProtection="0"/>
    <xf numFmtId="0" fontId="14" fillId="43" borderId="0" applyNumberFormat="0" applyFont="0" applyBorder="0" applyAlignment="0" applyProtection="0"/>
    <xf numFmtId="0" fontId="68" fillId="0" borderId="0" applyFont="0" applyFill="0" applyBorder="0" applyAlignment="0" applyProtection="0"/>
    <xf numFmtId="0" fontId="69" fillId="0" borderId="0" applyFont="0" applyFill="0" applyBorder="0" applyAlignment="0" applyProtection="0"/>
    <xf numFmtId="177" fontId="70" fillId="0" borderId="0" applyFont="0" applyFill="0" applyBorder="0" applyAlignment="0" applyProtection="0"/>
    <xf numFmtId="178" fontId="70" fillId="0" borderId="0" applyFont="0" applyFill="0" applyBorder="0" applyAlignment="0" applyProtection="0"/>
    <xf numFmtId="179" fontId="33" fillId="0" borderId="0" applyFont="0" applyFill="0" applyBorder="0" applyAlignment="0" applyProtection="0"/>
    <xf numFmtId="40" fontId="64" fillId="0" borderId="0" applyFont="0" applyFill="0" applyBorder="0" applyAlignment="0" applyProtection="0"/>
    <xf numFmtId="180" fontId="70" fillId="0" borderId="0" applyFont="0" applyFill="0" applyBorder="0" applyAlignment="0" applyProtection="0"/>
    <xf numFmtId="181" fontId="70" fillId="0" borderId="0" applyFont="0" applyFill="0" applyBorder="0" applyAlignment="0" applyProtection="0"/>
    <xf numFmtId="182" fontId="33" fillId="0" borderId="0" applyFont="0" applyFill="0" applyBorder="0" applyAlignment="0" applyProtection="0"/>
    <xf numFmtId="183" fontId="33"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4" fillId="72" borderId="0" applyNumberFormat="0" applyFont="0" applyBorder="0" applyAlignment="0" applyProtection="0"/>
    <xf numFmtId="0" fontId="75" fillId="0" borderId="0" applyNumberFormat="0" applyFill="0" applyBorder="0" applyAlignment="0" applyProtection="0"/>
    <xf numFmtId="184" fontId="76" fillId="0" borderId="0" applyFill="0" applyBorder="0"/>
    <xf numFmtId="15" fontId="45" fillId="0" borderId="0" applyFill="0" applyBorder="0" applyProtection="0">
      <alignment horizontal="center"/>
    </xf>
    <xf numFmtId="0" fontId="74" fillId="47" borderId="0" applyNumberFormat="0" applyFont="0" applyBorder="0" applyAlignment="0" applyProtection="0"/>
    <xf numFmtId="185" fontId="77" fillId="58" borderId="3" applyAlignment="0" applyProtection="0"/>
    <xf numFmtId="186" fontId="78" fillId="0" borderId="0" applyNumberFormat="0" applyFill="0" applyBorder="0" applyAlignment="0" applyProtection="0"/>
    <xf numFmtId="186" fontId="79" fillId="0" borderId="0" applyNumberFormat="0" applyFill="0" applyBorder="0" applyAlignment="0" applyProtection="0"/>
    <xf numFmtId="15" fontId="80" fillId="75" borderId="33">
      <alignment horizontal="center"/>
      <protection locked="0"/>
    </xf>
    <xf numFmtId="187" fontId="80" fillId="75" borderId="33" applyAlignment="0">
      <protection locked="0"/>
    </xf>
    <xf numFmtId="186" fontId="80" fillId="75" borderId="33" applyAlignment="0">
      <protection locked="0"/>
    </xf>
    <xf numFmtId="186" fontId="45" fillId="0" borderId="0" applyFill="0" applyBorder="0" applyAlignment="0" applyProtection="0"/>
    <xf numFmtId="187" fontId="45" fillId="0" borderId="0" applyFill="0" applyBorder="0" applyAlignment="0" applyProtection="0"/>
    <xf numFmtId="188" fontId="45" fillId="0" borderId="0" applyFill="0" applyBorder="0" applyAlignment="0" applyProtection="0"/>
    <xf numFmtId="0" fontId="74" fillId="0" borderId="34" applyNumberFormat="0" applyFont="0" applyAlignment="0" applyProtection="0"/>
    <xf numFmtId="0" fontId="74" fillId="0" borderId="35" applyNumberFormat="0" applyFont="0" applyAlignment="0" applyProtection="0"/>
    <xf numFmtId="0" fontId="74" fillId="55" borderId="0" applyNumberFormat="0" applyFont="0" applyBorder="0" applyAlignment="0" applyProtection="0"/>
    <xf numFmtId="189" fontId="45" fillId="37" borderId="36">
      <protection locked="0"/>
    </xf>
    <xf numFmtId="3" fontId="45" fillId="37" borderId="36">
      <alignment wrapText="1"/>
      <protection locked="0"/>
    </xf>
    <xf numFmtId="0" fontId="81" fillId="76" borderId="37">
      <alignment horizontal="center" vertical="center"/>
    </xf>
    <xf numFmtId="2" fontId="69" fillId="0" borderId="0" applyFont="0" applyFill="0" applyBorder="0" applyAlignment="0" applyProtection="0"/>
    <xf numFmtId="2" fontId="68" fillId="0" borderId="0" applyFont="0" applyFill="0" applyBorder="0" applyAlignment="0" applyProtection="0"/>
    <xf numFmtId="0" fontId="74" fillId="0" borderId="0" applyFont="0" applyFill="0" applyBorder="0" applyAlignment="0" applyProtection="0"/>
    <xf numFmtId="0" fontId="69" fillId="0" borderId="38" applyNumberFormat="0" applyFont="0" applyFill="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3" fillId="49" borderId="0" applyNumberFormat="0" applyBorder="0" applyAlignment="0" applyProtection="0"/>
    <xf numFmtId="0" fontId="84" fillId="49"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19" fillId="5"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38" fontId="34" fillId="37" borderId="0" applyNumberFormat="0" applyBorder="0" applyAlignment="0" applyProtection="0"/>
    <xf numFmtId="0" fontId="45" fillId="77" borderId="0" applyNumberFormat="0" applyBorder="0">
      <alignment vertical="top"/>
    </xf>
    <xf numFmtId="0" fontId="86" fillId="0" borderId="0"/>
    <xf numFmtId="0" fontId="87" fillId="0" borderId="39" applyNumberFormat="0" applyAlignment="0" applyProtection="0">
      <alignment horizontal="left" vertical="center"/>
    </xf>
    <xf numFmtId="0" fontId="87" fillId="0" borderId="3">
      <alignment horizontal="left" vertical="center"/>
    </xf>
    <xf numFmtId="14" fontId="35" fillId="78" borderId="40">
      <alignment horizontal="center" vertical="center" wrapText="1"/>
    </xf>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9" fillId="0" borderId="42" applyNumberFormat="0" applyFill="0" applyAlignment="0" applyProtection="0"/>
    <xf numFmtId="0" fontId="90" fillId="0" borderId="42"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16" fillId="0" borderId="13"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3" fillId="0" borderId="44" applyNumberFormat="0" applyFill="0" applyAlignment="0" applyProtection="0"/>
    <xf numFmtId="0" fontId="94" fillId="0" borderId="44" applyNumberFormat="0" applyFill="0" applyAlignment="0" applyProtection="0"/>
    <xf numFmtId="0" fontId="95" fillId="0" borderId="14" applyNumberFormat="0" applyFill="0" applyAlignment="0" applyProtection="0"/>
    <xf numFmtId="0" fontId="95" fillId="0" borderId="14"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17" fillId="0" borderId="1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96" fillId="0" borderId="45" applyNumberFormat="0" applyFill="0" applyAlignment="0" applyProtection="0"/>
    <xf numFmtId="0" fontId="96" fillId="0" borderId="45" applyNumberFormat="0" applyFill="0" applyAlignment="0" applyProtection="0"/>
    <xf numFmtId="0" fontId="97" fillId="0" borderId="46" applyNumberFormat="0" applyFill="0" applyAlignment="0" applyProtection="0"/>
    <xf numFmtId="0" fontId="98" fillId="0" borderId="46" applyNumberFormat="0" applyFill="0" applyAlignment="0" applyProtection="0"/>
    <xf numFmtId="0" fontId="99" fillId="0" borderId="15" applyNumberFormat="0" applyFill="0" applyAlignment="0" applyProtection="0"/>
    <xf numFmtId="0" fontId="99" fillId="0" borderId="15" applyNumberFormat="0" applyFill="0" applyAlignment="0" applyProtection="0"/>
    <xf numFmtId="0" fontId="96" fillId="0" borderId="45" applyNumberFormat="0" applyFill="0" applyAlignment="0" applyProtection="0"/>
    <xf numFmtId="0" fontId="96" fillId="0" borderId="45"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18" fillId="0" borderId="15"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3" fontId="33" fillId="79" borderId="1" applyFont="0" applyProtection="0">
      <alignment horizontal="right"/>
    </xf>
    <xf numFmtId="0" fontId="100"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10" fontId="34" fillId="41" borderId="1" applyNumberFormat="0" applyBorder="0" applyAlignment="0" applyProtection="0"/>
    <xf numFmtId="0" fontId="22" fillId="8" borderId="16" applyNumberFormat="0" applyAlignment="0" applyProtection="0"/>
    <xf numFmtId="0" fontId="22" fillId="8" borderId="16" applyNumberFormat="0" applyAlignment="0" applyProtection="0"/>
    <xf numFmtId="0" fontId="22" fillId="8" borderId="16" applyNumberFormat="0" applyAlignment="0" applyProtection="0"/>
    <xf numFmtId="0" fontId="22" fillId="8" borderId="16" applyNumberFormat="0" applyAlignment="0" applyProtection="0"/>
    <xf numFmtId="0" fontId="22" fillId="8" borderId="16" applyNumberFormat="0" applyAlignment="0" applyProtection="0"/>
    <xf numFmtId="0" fontId="22" fillId="8" borderId="16" applyNumberFormat="0" applyAlignment="0" applyProtection="0"/>
    <xf numFmtId="0" fontId="102" fillId="55" borderId="30" applyNumberFormat="0" applyAlignment="0" applyProtection="0"/>
    <xf numFmtId="0" fontId="102" fillId="55" borderId="30" applyNumberFormat="0" applyAlignment="0" applyProtection="0"/>
    <xf numFmtId="0" fontId="103" fillId="54" borderId="30" applyNumberFormat="0" applyAlignment="0" applyProtection="0"/>
    <xf numFmtId="0" fontId="104" fillId="54" borderId="30" applyNumberFormat="0" applyAlignment="0" applyProtection="0"/>
    <xf numFmtId="0" fontId="105" fillId="8" borderId="16" applyNumberFormat="0" applyAlignment="0" applyProtection="0"/>
    <xf numFmtId="0" fontId="105" fillId="8" borderId="16" applyNumberFormat="0" applyAlignment="0" applyProtection="0"/>
    <xf numFmtId="0" fontId="102" fillId="55" borderId="30" applyNumberFormat="0" applyAlignment="0" applyProtection="0"/>
    <xf numFmtId="0" fontId="102" fillId="55"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22" fillId="8" borderId="16"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4" fillId="54" borderId="30" applyNumberFormat="0" applyAlignment="0" applyProtection="0"/>
    <xf numFmtId="0" fontId="106" fillId="0" borderId="0" applyNumberFormat="0" applyBorder="0">
      <alignment vertical="top" wrapText="1"/>
    </xf>
    <xf numFmtId="3" fontId="69" fillId="0" borderId="0" applyFont="0" applyFill="0" applyBorder="0" applyAlignment="0" applyProtection="0"/>
    <xf numFmtId="0" fontId="14" fillId="42" borderId="0" applyNumberFormat="0" applyFont="0" applyBorder="0" applyAlignment="0" applyProtection="0"/>
    <xf numFmtId="0" fontId="14" fillId="42" borderId="0" applyNumberFormat="0" applyFont="0" applyBorder="0" applyAlignment="0" applyProtection="0"/>
    <xf numFmtId="0" fontId="44" fillId="42" borderId="0" applyNumberFormat="0" applyFont="0" applyBorder="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107" fillId="0" borderId="47" applyNumberFormat="0" applyFill="0" applyAlignment="0" applyProtection="0"/>
    <xf numFmtId="0" fontId="107" fillId="0" borderId="47" applyNumberFormat="0" applyFill="0" applyAlignment="0" applyProtection="0"/>
    <xf numFmtId="0" fontId="107" fillId="0" borderId="47" applyNumberFormat="0" applyFill="0" applyAlignment="0" applyProtection="0"/>
    <xf numFmtId="0" fontId="108" fillId="0" borderId="47" applyNumberFormat="0" applyFill="0" applyAlignment="0" applyProtection="0"/>
    <xf numFmtId="0" fontId="109" fillId="0" borderId="18" applyNumberFormat="0" applyFill="0" applyAlignment="0" applyProtection="0"/>
    <xf numFmtId="0" fontId="109" fillId="0" borderId="18" applyNumberFormat="0" applyFill="0" applyAlignment="0" applyProtection="0"/>
    <xf numFmtId="0" fontId="107" fillId="0" borderId="47" applyNumberFormat="0" applyFill="0" applyAlignment="0" applyProtection="0"/>
    <xf numFmtId="0" fontId="107"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25" fillId="0" borderId="18"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08" fillId="0" borderId="47" applyNumberFormat="0" applyFill="0" applyAlignment="0" applyProtection="0"/>
    <xf numFmtId="0" fontId="14" fillId="44" borderId="0" applyNumberFormat="0" applyFont="0" applyBorder="0" applyAlignment="0" applyProtection="0"/>
    <xf numFmtId="0" fontId="14" fillId="44" borderId="0" applyNumberFormat="0" applyFont="0" applyBorder="0" applyAlignment="0" applyProtection="0"/>
    <xf numFmtId="0" fontId="14" fillId="44" borderId="0" applyNumberFormat="0" applyFont="0" applyBorder="0" applyAlignment="0" applyProtection="0"/>
    <xf numFmtId="0" fontId="14" fillId="44" borderId="0" applyNumberFormat="0" applyFont="0" applyBorder="0" applyAlignment="0" applyProtection="0"/>
    <xf numFmtId="0" fontId="14" fillId="44" borderId="0" applyNumberFormat="0" applyFont="0" applyBorder="0" applyAlignment="0" applyProtection="0"/>
    <xf numFmtId="0" fontId="33" fillId="44" borderId="0" applyNumberFormat="0" applyFont="0" applyBorder="0" applyAlignment="0" applyProtection="0"/>
    <xf numFmtId="0" fontId="14" fillId="0" borderId="0" applyNumberFormat="0" applyFont="0" applyBorder="0" applyAlignment="0" applyProtection="0"/>
    <xf numFmtId="0" fontId="14" fillId="44" borderId="0" applyNumberFormat="0" applyFont="0" applyBorder="0" applyAlignment="0" applyProtection="0"/>
    <xf numFmtId="190" fontId="33" fillId="0" borderId="0" applyFont="0" applyFill="0" applyBorder="0" applyAlignment="0" applyProtection="0"/>
    <xf numFmtId="170" fontId="33" fillId="0" borderId="0" applyFont="0" applyFill="0" applyBorder="0" applyAlignment="0" applyProtection="0"/>
    <xf numFmtId="191" fontId="33" fillId="0" borderId="0" applyFont="0" applyFill="0" applyBorder="0" applyAlignment="0" applyProtection="0"/>
    <xf numFmtId="170" fontId="33" fillId="0" borderId="0" applyFont="0" applyFill="0" applyBorder="0" applyAlignment="0" applyProtection="0"/>
    <xf numFmtId="192" fontId="33" fillId="0" borderId="0" applyFont="0" applyFill="0" applyBorder="0" applyAlignment="0" applyProtection="0"/>
    <xf numFmtId="193" fontId="33" fillId="0" borderId="0" applyFont="0" applyFill="0" applyBorder="0" applyAlignment="0" applyProtection="0"/>
    <xf numFmtId="194" fontId="33" fillId="0" borderId="0" applyFont="0" applyFill="0" applyBorder="0" applyAlignment="0" applyProtection="0"/>
    <xf numFmtId="195" fontId="33" fillId="0" borderId="0" applyFont="0" applyFill="0" applyBorder="0" applyAlignment="0" applyProtection="0"/>
    <xf numFmtId="196" fontId="33" fillId="0" borderId="0" applyFont="0" applyFill="0" applyBorder="0" applyAlignment="0" applyProtection="0"/>
    <xf numFmtId="197" fontId="33"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10" fillId="75" borderId="0" applyNumberFormat="0" applyBorder="0" applyAlignment="0" applyProtection="0"/>
    <xf numFmtId="0" fontId="111" fillId="75" borderId="0" applyNumberFormat="0" applyBorder="0" applyAlignment="0" applyProtection="0"/>
    <xf numFmtId="0" fontId="112" fillId="7" borderId="0" applyNumberFormat="0" applyBorder="0" applyAlignment="0" applyProtection="0"/>
    <xf numFmtId="0" fontId="112" fillId="7"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21" fillId="7"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0" fontId="111" fillId="75" borderId="0" applyNumberFormat="0" applyBorder="0" applyAlignment="0" applyProtection="0"/>
    <xf numFmtId="198" fontId="11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66" fillId="0" borderId="0"/>
    <xf numFmtId="0" fontId="33" fillId="0" borderId="0"/>
    <xf numFmtId="0" fontId="33" fillId="0" borderId="0"/>
    <xf numFmtId="0" fontId="33" fillId="0" borderId="0"/>
    <xf numFmtId="0" fontId="33" fillId="0" borderId="0"/>
    <xf numFmtId="0" fontId="33" fillId="0" borderId="0"/>
    <xf numFmtId="0" fontId="33" fillId="0" borderId="0"/>
    <xf numFmtId="0" fontId="6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64" fillId="0" borderId="0"/>
    <xf numFmtId="0" fontId="6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64" fillId="0" borderId="0"/>
    <xf numFmtId="0" fontId="6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6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6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6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3" fontId="114" fillId="0" borderId="0"/>
    <xf numFmtId="3" fontId="114" fillId="0" borderId="0"/>
    <xf numFmtId="3" fontId="114" fillId="0" borderId="0"/>
    <xf numFmtId="3" fontId="114" fillId="0" borderId="0"/>
    <xf numFmtId="3" fontId="114" fillId="0" borderId="0"/>
    <xf numFmtId="3" fontId="114" fillId="0" borderId="0"/>
    <xf numFmtId="3" fontId="114" fillId="0" borderId="0"/>
    <xf numFmtId="3" fontId="114" fillId="0" borderId="0"/>
    <xf numFmtId="3" fontId="114" fillId="0" borderId="0"/>
    <xf numFmtId="3" fontId="114" fillId="0" borderId="0"/>
    <xf numFmtId="3" fontId="114" fillId="0" borderId="0"/>
    <xf numFmtId="3" fontId="114" fillId="0" borderId="0"/>
    <xf numFmtId="3" fontId="114" fillId="0" borderId="0"/>
    <xf numFmtId="3" fontId="114" fillId="0" borderId="0"/>
    <xf numFmtId="3" fontId="114" fillId="0" borderId="0"/>
    <xf numFmtId="3" fontId="114" fillId="0" borderId="0"/>
    <xf numFmtId="0" fontId="65" fillId="0" borderId="0"/>
    <xf numFmtId="3" fontId="114" fillId="0" borderId="0"/>
    <xf numFmtId="3" fontId="114" fillId="0" borderId="0"/>
    <xf numFmtId="3" fontId="114" fillId="0" borderId="0"/>
    <xf numFmtId="3" fontId="114" fillId="0" borderId="0"/>
    <xf numFmtId="3" fontId="114" fillId="0" borderId="0"/>
    <xf numFmtId="3" fontId="114" fillId="0" borderId="0"/>
    <xf numFmtId="3" fontId="114" fillId="0" borderId="0"/>
    <xf numFmtId="3" fontId="114" fillId="0" borderId="0"/>
    <xf numFmtId="3" fontId="114" fillId="0" borderId="0"/>
    <xf numFmtId="3" fontId="114" fillId="0" borderId="0"/>
    <xf numFmtId="0" fontId="33" fillId="0" borderId="0"/>
    <xf numFmtId="3" fontId="114" fillId="0" borderId="0"/>
    <xf numFmtId="3" fontId="114" fillId="0" borderId="0"/>
    <xf numFmtId="3" fontId="114" fillId="0" borderId="0"/>
    <xf numFmtId="3" fontId="114" fillId="0" borderId="0"/>
    <xf numFmtId="3" fontId="114" fillId="0" borderId="0"/>
    <xf numFmtId="3" fontId="114" fillId="0" borderId="0"/>
    <xf numFmtId="0" fontId="33" fillId="0" borderId="0"/>
    <xf numFmtId="0" fontId="33" fillId="0" borderId="0"/>
    <xf numFmtId="0" fontId="33" fillId="0" borderId="0"/>
    <xf numFmtId="0" fontId="33" fillId="0" borderId="0"/>
    <xf numFmtId="0" fontId="33" fillId="0" borderId="0"/>
    <xf numFmtId="0" fontId="33" fillId="0" borderId="0"/>
    <xf numFmtId="3" fontId="114" fillId="0" borderId="0"/>
    <xf numFmtId="3" fontId="114" fillId="0" borderId="0"/>
    <xf numFmtId="3" fontId="114" fillId="0" borderId="0"/>
    <xf numFmtId="3" fontId="114" fillId="0" borderId="0"/>
    <xf numFmtId="3" fontId="114" fillId="0" borderId="0"/>
    <xf numFmtId="0" fontId="33" fillId="0" borderId="0"/>
    <xf numFmtId="3" fontId="114" fillId="0" borderId="0"/>
    <xf numFmtId="3" fontId="114" fillId="0" borderId="0"/>
    <xf numFmtId="3" fontId="114" fillId="0" borderId="0"/>
    <xf numFmtId="3" fontId="114" fillId="0" borderId="0"/>
    <xf numFmtId="3" fontId="114" fillId="0" borderId="0"/>
    <xf numFmtId="3" fontId="114" fillId="0" borderId="0"/>
    <xf numFmtId="3" fontId="114" fillId="0" borderId="0"/>
    <xf numFmtId="3" fontId="114" fillId="0" borderId="0"/>
    <xf numFmtId="3" fontId="114" fillId="0" borderId="0"/>
    <xf numFmtId="3" fontId="114"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6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6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6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64" fillId="0" borderId="0"/>
    <xf numFmtId="0" fontId="6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64" fillId="0" borderId="0"/>
    <xf numFmtId="0" fontId="6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64" fillId="0" borderId="0"/>
    <xf numFmtId="0" fontId="64" fillId="0" borderId="0"/>
    <xf numFmtId="0" fontId="6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6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64" fillId="0" borderId="0"/>
    <xf numFmtId="0" fontId="6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64" fillId="0" borderId="0"/>
    <xf numFmtId="0" fontId="6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64" fillId="0" borderId="0"/>
    <xf numFmtId="0" fontId="6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64" fillId="0" borderId="0"/>
    <xf numFmtId="0" fontId="6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44" fillId="0" borderId="0"/>
    <xf numFmtId="0" fontId="64" fillId="0" borderId="0"/>
    <xf numFmtId="0" fontId="64" fillId="0" borderId="0"/>
    <xf numFmtId="0" fontId="6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4" fillId="0" borderId="0"/>
    <xf numFmtId="0" fontId="14" fillId="0" borderId="0"/>
    <xf numFmtId="0" fontId="33" fillId="0" borderId="0"/>
    <xf numFmtId="0" fontId="33" fillId="0" borderId="0"/>
    <xf numFmtId="0" fontId="6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4" fillId="0" borderId="0"/>
    <xf numFmtId="0" fontId="33" fillId="0" borderId="0"/>
    <xf numFmtId="0" fontId="64"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6" fillId="0" borderId="0"/>
    <xf numFmtId="0" fontId="44" fillId="0" borderId="0"/>
    <xf numFmtId="0" fontId="66"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44" fillId="0" borderId="0"/>
    <xf numFmtId="0" fontId="14" fillId="0" borderId="0"/>
    <xf numFmtId="0" fontId="44" fillId="0" borderId="0"/>
    <xf numFmtId="0" fontId="6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3" fillId="0" borderId="0"/>
    <xf numFmtId="0" fontId="33" fillId="0" borderId="0"/>
    <xf numFmtId="0" fontId="33" fillId="0" borderId="0"/>
    <xf numFmtId="0" fontId="33" fillId="0" borderId="0"/>
    <xf numFmtId="0" fontId="6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6" fillId="0" borderId="0"/>
    <xf numFmtId="0" fontId="33" fillId="0" borderId="0"/>
    <xf numFmtId="0" fontId="33" fillId="0" borderId="0"/>
    <xf numFmtId="0" fontId="33" fillId="0" borderId="0"/>
    <xf numFmtId="0" fontId="33" fillId="0" borderId="0"/>
    <xf numFmtId="0" fontId="3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xf numFmtId="0" fontId="64" fillId="0" borderId="0"/>
    <xf numFmtId="0" fontId="64" fillId="0" borderId="0"/>
    <xf numFmtId="0" fontId="6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6" fillId="0" borderId="0"/>
    <xf numFmtId="0" fontId="64" fillId="0" borderId="0"/>
    <xf numFmtId="0" fontId="33" fillId="0" borderId="0"/>
    <xf numFmtId="0" fontId="64" fillId="0" borderId="0"/>
    <xf numFmtId="0" fontId="33" fillId="0" borderId="0"/>
    <xf numFmtId="0" fontId="33" fillId="0" borderId="0"/>
    <xf numFmtId="0" fontId="1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6"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64" fillId="0" borderId="0"/>
    <xf numFmtId="0" fontId="33" fillId="0" borderId="0"/>
    <xf numFmtId="0" fontId="64" fillId="0" borderId="0"/>
    <xf numFmtId="0" fontId="33" fillId="0" borderId="0"/>
    <xf numFmtId="0" fontId="64" fillId="0" borderId="0"/>
    <xf numFmtId="0" fontId="33" fillId="0" borderId="0"/>
    <xf numFmtId="0" fontId="64" fillId="0" borderId="0"/>
    <xf numFmtId="0" fontId="64" fillId="0" borderId="0"/>
    <xf numFmtId="0" fontId="33" fillId="0" borderId="0"/>
    <xf numFmtId="0" fontId="64" fillId="0" borderId="0"/>
    <xf numFmtId="0" fontId="64" fillId="0" borderId="0"/>
    <xf numFmtId="0" fontId="33" fillId="0" borderId="0"/>
    <xf numFmtId="0" fontId="64" fillId="0" borderId="0"/>
    <xf numFmtId="0" fontId="64" fillId="0" borderId="0"/>
    <xf numFmtId="0" fontId="33" fillId="0" borderId="0"/>
    <xf numFmtId="0" fontId="64" fillId="0" borderId="0"/>
    <xf numFmtId="0" fontId="33" fillId="0" borderId="0"/>
    <xf numFmtId="0" fontId="33" fillId="0" borderId="0"/>
    <xf numFmtId="0" fontId="64" fillId="0" borderId="0"/>
    <xf numFmtId="0" fontId="33" fillId="0" borderId="0"/>
    <xf numFmtId="0" fontId="14" fillId="0" borderId="0"/>
    <xf numFmtId="0" fontId="6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3"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3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1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4" fillId="0" borderId="0"/>
    <xf numFmtId="0" fontId="33" fillId="0" borderId="0"/>
    <xf numFmtId="0" fontId="33" fillId="0" borderId="0"/>
    <xf numFmtId="0" fontId="33" fillId="0" borderId="0"/>
    <xf numFmtId="0" fontId="64" fillId="0" borderId="0"/>
    <xf numFmtId="0" fontId="1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15" fillId="0" borderId="0"/>
    <xf numFmtId="0" fontId="33" fillId="0" borderId="0"/>
    <xf numFmtId="0" fontId="64" fillId="0" borderId="0"/>
    <xf numFmtId="0" fontId="64" fillId="0" borderId="0"/>
    <xf numFmtId="0" fontId="3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xf numFmtId="0" fontId="14" fillId="0" borderId="0"/>
    <xf numFmtId="0" fontId="1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4" fillId="0" borderId="0"/>
    <xf numFmtId="0" fontId="1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4" fillId="0" borderId="0"/>
    <xf numFmtId="0" fontId="1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64" fillId="0" borderId="0"/>
    <xf numFmtId="0" fontId="64" fillId="0" borderId="0"/>
    <xf numFmtId="0" fontId="64" fillId="0" borderId="0"/>
    <xf numFmtId="0" fontId="64" fillId="0" borderId="0"/>
    <xf numFmtId="0" fontId="14" fillId="0" borderId="0"/>
    <xf numFmtId="0" fontId="1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4" fillId="0" borderId="0"/>
    <xf numFmtId="0" fontId="64"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64" fillId="0" borderId="0"/>
    <xf numFmtId="0" fontId="33" fillId="0" borderId="0"/>
    <xf numFmtId="0" fontId="33" fillId="0" borderId="0"/>
    <xf numFmtId="0" fontId="33" fillId="0" borderId="0"/>
    <xf numFmtId="0" fontId="33" fillId="0" borderId="0"/>
    <xf numFmtId="0" fontId="14" fillId="0" borderId="0"/>
    <xf numFmtId="0" fontId="44" fillId="0" borderId="0"/>
    <xf numFmtId="0" fontId="14" fillId="0" borderId="0"/>
    <xf numFmtId="0" fontId="44" fillId="0" borderId="0"/>
    <xf numFmtId="0" fontId="33" fillId="0" borderId="0"/>
    <xf numFmtId="0" fontId="33" fillId="0" borderId="0"/>
    <xf numFmtId="0" fontId="33"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66" fillId="0" borderId="0"/>
    <xf numFmtId="0" fontId="44" fillId="0" borderId="0"/>
    <xf numFmtId="0" fontId="64" fillId="0" borderId="0"/>
    <xf numFmtId="0" fontId="44" fillId="0" borderId="0"/>
    <xf numFmtId="0" fontId="33" fillId="0" borderId="0"/>
    <xf numFmtId="0" fontId="33" fillId="0" borderId="0"/>
    <xf numFmtId="0" fontId="33"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xf numFmtId="0" fontId="44" fillId="0" borderId="0"/>
    <xf numFmtId="0" fontId="64" fillId="0" borderId="0"/>
    <xf numFmtId="0" fontId="44" fillId="0" borderId="0"/>
    <xf numFmtId="0" fontId="33" fillId="0" borderId="0"/>
    <xf numFmtId="0" fontId="33" fillId="0" borderId="0"/>
    <xf numFmtId="0" fontId="33"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xf numFmtId="0" fontId="44" fillId="0" borderId="0"/>
    <xf numFmtId="0" fontId="64" fillId="0" borderId="0"/>
    <xf numFmtId="0" fontId="44" fillId="0" borderId="0"/>
    <xf numFmtId="0" fontId="33" fillId="0" borderId="0"/>
    <xf numFmtId="0" fontId="33" fillId="0" borderId="0"/>
    <xf numFmtId="0" fontId="33"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xf numFmtId="0" fontId="44" fillId="0" borderId="0"/>
    <xf numFmtId="0" fontId="64" fillId="0" borderId="0"/>
    <xf numFmtId="0" fontId="44" fillId="0" borderId="0"/>
    <xf numFmtId="0" fontId="33" fillId="0" borderId="0"/>
    <xf numFmtId="0" fontId="33" fillId="0" borderId="0"/>
    <xf numFmtId="0" fontId="33"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xf numFmtId="0" fontId="44" fillId="0" borderId="0"/>
    <xf numFmtId="0" fontId="44" fillId="0" borderId="0"/>
    <xf numFmtId="0" fontId="33" fillId="0" borderId="0"/>
    <xf numFmtId="0" fontId="33" fillId="0" borderId="0"/>
    <xf numFmtId="0" fontId="33" fillId="0" borderId="0"/>
    <xf numFmtId="0" fontId="33" fillId="0" borderId="0"/>
    <xf numFmtId="0" fontId="44" fillId="0" borderId="0"/>
    <xf numFmtId="0" fontId="44" fillId="0" borderId="0"/>
    <xf numFmtId="0" fontId="66" fillId="0" borderId="0"/>
    <xf numFmtId="0" fontId="6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6" fillId="0" borderId="0"/>
    <xf numFmtId="0" fontId="33" fillId="0" borderId="0"/>
    <xf numFmtId="0" fontId="33" fillId="0" borderId="0"/>
    <xf numFmtId="0" fontId="33" fillId="0" borderId="0"/>
    <xf numFmtId="0" fontId="33" fillId="0" borderId="0"/>
    <xf numFmtId="0" fontId="33" fillId="0" borderId="0"/>
    <xf numFmtId="0" fontId="64" fillId="0" borderId="0"/>
    <xf numFmtId="0" fontId="33" fillId="0" borderId="0"/>
    <xf numFmtId="0" fontId="33" fillId="0" borderId="0"/>
    <xf numFmtId="0" fontId="14" fillId="0" borderId="0"/>
    <xf numFmtId="0" fontId="33" fillId="0" borderId="0"/>
    <xf numFmtId="0" fontId="64" fillId="0" borderId="0"/>
    <xf numFmtId="0" fontId="6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xf numFmtId="0" fontId="3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3" fillId="0" borderId="0"/>
    <xf numFmtId="0" fontId="33" fillId="0" borderId="0"/>
    <xf numFmtId="0" fontId="33" fillId="0" borderId="0"/>
    <xf numFmtId="0" fontId="33" fillId="0" borderId="0"/>
    <xf numFmtId="0" fontId="33" fillId="0" borderId="0"/>
    <xf numFmtId="0" fontId="64"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6" fillId="0" borderId="0"/>
    <xf numFmtId="0" fontId="66"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3" fillId="0" borderId="0"/>
    <xf numFmtId="0" fontId="33" fillId="0" borderId="0"/>
    <xf numFmtId="0" fontId="33" fillId="0" borderId="0"/>
    <xf numFmtId="0" fontId="33" fillId="0" borderId="0"/>
    <xf numFmtId="0" fontId="33" fillId="0" borderId="0"/>
    <xf numFmtId="0" fontId="64" fillId="0" borderId="0"/>
    <xf numFmtId="0" fontId="33" fillId="0" borderId="0"/>
    <xf numFmtId="0" fontId="14" fillId="0" borderId="0"/>
    <xf numFmtId="0" fontId="33" fillId="0" borderId="0"/>
    <xf numFmtId="0" fontId="33" fillId="0" borderId="0"/>
    <xf numFmtId="0" fontId="33" fillId="0" borderId="0"/>
    <xf numFmtId="0" fontId="33"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44" fillId="0" borderId="0"/>
    <xf numFmtId="0" fontId="44" fillId="0" borderId="0"/>
    <xf numFmtId="0" fontId="67"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4"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33" fillId="0" borderId="0"/>
    <xf numFmtId="0" fontId="33" fillId="0" borderId="0"/>
    <xf numFmtId="0" fontId="64" fillId="0" borderId="0"/>
    <xf numFmtId="0" fontId="33" fillId="0" borderId="0"/>
    <xf numFmtId="0" fontId="33" fillId="0" borderId="0"/>
    <xf numFmtId="0" fontId="64" fillId="0" borderId="0"/>
    <xf numFmtId="0" fontId="33" fillId="0" borderId="0"/>
    <xf numFmtId="0" fontId="3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xf numFmtId="0" fontId="116" fillId="0" borderId="0"/>
    <xf numFmtId="0" fontId="64"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3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16" fillId="0" borderId="0"/>
    <xf numFmtId="0" fontId="11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16" fillId="0" borderId="0"/>
    <xf numFmtId="0" fontId="11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16" fillId="0" borderId="0"/>
    <xf numFmtId="0" fontId="11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xf numFmtId="0" fontId="116" fillId="0" borderId="0"/>
    <xf numFmtId="0" fontId="116" fillId="0" borderId="0"/>
    <xf numFmtId="0" fontId="64" fillId="0" borderId="0"/>
    <xf numFmtId="0" fontId="14" fillId="0" borderId="0"/>
    <xf numFmtId="0" fontId="64" fillId="0" borderId="0"/>
    <xf numFmtId="0" fontId="33" fillId="0" borderId="0"/>
    <xf numFmtId="0" fontId="33" fillId="0" borderId="0"/>
    <xf numFmtId="0" fontId="64" fillId="0" borderId="0"/>
    <xf numFmtId="0" fontId="33" fillId="0" borderId="0"/>
    <xf numFmtId="0" fontId="33" fillId="0" borderId="0"/>
    <xf numFmtId="0" fontId="64" fillId="0" borderId="0"/>
    <xf numFmtId="0" fontId="33" fillId="0" borderId="0"/>
    <xf numFmtId="0" fontId="33" fillId="0" borderId="0"/>
    <xf numFmtId="0" fontId="6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64" fillId="0" borderId="0"/>
    <xf numFmtId="0" fontId="33" fillId="0" borderId="0"/>
    <xf numFmtId="0" fontId="6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4" fillId="0" borderId="0"/>
    <xf numFmtId="0" fontId="33" fillId="0" borderId="0"/>
    <xf numFmtId="0" fontId="14" fillId="0" borderId="0"/>
    <xf numFmtId="0" fontId="64" fillId="0" borderId="0"/>
    <xf numFmtId="0" fontId="33" fillId="0" borderId="0"/>
    <xf numFmtId="0" fontId="33" fillId="0" borderId="0"/>
    <xf numFmtId="0" fontId="33" fillId="0" borderId="0"/>
    <xf numFmtId="0" fontId="33" fillId="0" borderId="0"/>
    <xf numFmtId="0" fontId="33" fillId="0" borderId="0"/>
    <xf numFmtId="0" fontId="116" fillId="0" borderId="0"/>
    <xf numFmtId="0" fontId="116" fillId="0" borderId="0"/>
    <xf numFmtId="0" fontId="116" fillId="0" borderId="0"/>
    <xf numFmtId="0" fontId="116" fillId="0" borderId="0"/>
    <xf numFmtId="0" fontId="116" fillId="0" borderId="0"/>
    <xf numFmtId="0" fontId="33" fillId="0" borderId="0"/>
    <xf numFmtId="0" fontId="64" fillId="0" borderId="0"/>
    <xf numFmtId="0" fontId="14" fillId="0" borderId="0"/>
    <xf numFmtId="0" fontId="116" fillId="0" borderId="0"/>
    <xf numFmtId="0" fontId="1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64" fillId="0" borderId="0"/>
    <xf numFmtId="0" fontId="14" fillId="0" borderId="0"/>
    <xf numFmtId="0" fontId="33" fillId="0" borderId="0"/>
    <xf numFmtId="0" fontId="64" fillId="0" borderId="0"/>
    <xf numFmtId="0" fontId="14" fillId="0" borderId="0"/>
    <xf numFmtId="0" fontId="33" fillId="0" borderId="0"/>
    <xf numFmtId="0" fontId="14" fillId="0" borderId="0"/>
    <xf numFmtId="0" fontId="14" fillId="0" borderId="0"/>
    <xf numFmtId="0" fontId="33" fillId="0" borderId="0"/>
    <xf numFmtId="0" fontId="14" fillId="0" borderId="0"/>
    <xf numFmtId="0" fontId="6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33" fillId="0" borderId="0"/>
    <xf numFmtId="0" fontId="14" fillId="0" borderId="0"/>
    <xf numFmtId="0" fontId="33" fillId="0" borderId="0"/>
    <xf numFmtId="0" fontId="33" fillId="0" borderId="0"/>
    <xf numFmtId="0" fontId="14" fillId="0" borderId="0"/>
    <xf numFmtId="0" fontId="33" fillId="0" borderId="0"/>
    <xf numFmtId="0" fontId="14" fillId="0" borderId="0"/>
    <xf numFmtId="0" fontId="14" fillId="0" borderId="0"/>
    <xf numFmtId="0" fontId="33" fillId="0" borderId="0"/>
    <xf numFmtId="0" fontId="33" fillId="0" borderId="0"/>
    <xf numFmtId="0" fontId="14" fillId="0" borderId="0"/>
    <xf numFmtId="0" fontId="14" fillId="0" borderId="0"/>
    <xf numFmtId="0" fontId="33"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4" fillId="0" borderId="0"/>
    <xf numFmtId="0" fontId="33" fillId="0" borderId="0"/>
    <xf numFmtId="0" fontId="33" fillId="0" borderId="0"/>
    <xf numFmtId="0" fontId="6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4" fillId="0" borderId="0"/>
    <xf numFmtId="0" fontId="33" fillId="0" borderId="0"/>
    <xf numFmtId="0" fontId="33" fillId="0" borderId="0"/>
    <xf numFmtId="0" fontId="33" fillId="0" borderId="0"/>
    <xf numFmtId="0" fontId="33" fillId="0" borderId="0"/>
    <xf numFmtId="0" fontId="14" fillId="0" borderId="0"/>
    <xf numFmtId="0" fontId="14" fillId="0" borderId="0"/>
    <xf numFmtId="0" fontId="33" fillId="0" borderId="0"/>
    <xf numFmtId="0" fontId="14" fillId="0" borderId="0"/>
    <xf numFmtId="0" fontId="33" fillId="0" borderId="0"/>
    <xf numFmtId="0" fontId="14" fillId="0" borderId="0"/>
    <xf numFmtId="0" fontId="64" fillId="0" borderId="0"/>
    <xf numFmtId="0" fontId="64" fillId="0" borderId="0"/>
    <xf numFmtId="0" fontId="33" fillId="0" borderId="0"/>
    <xf numFmtId="0" fontId="64" fillId="0" borderId="0"/>
    <xf numFmtId="0" fontId="33" fillId="0" borderId="0"/>
    <xf numFmtId="0" fontId="64" fillId="0" borderId="0"/>
    <xf numFmtId="0" fontId="33" fillId="0" borderId="0"/>
    <xf numFmtId="0" fontId="64" fillId="0" borderId="0"/>
    <xf numFmtId="0" fontId="33" fillId="0" borderId="0"/>
    <xf numFmtId="0" fontId="64" fillId="0" borderId="0"/>
    <xf numFmtId="0" fontId="33" fillId="0" borderId="0"/>
    <xf numFmtId="0" fontId="33" fillId="0" borderId="0"/>
    <xf numFmtId="0" fontId="33" fillId="0" borderId="0"/>
    <xf numFmtId="0" fontId="64" fillId="0" borderId="0"/>
    <xf numFmtId="0" fontId="33" fillId="0" borderId="0"/>
    <xf numFmtId="0" fontId="33" fillId="0" borderId="0"/>
    <xf numFmtId="0" fontId="64" fillId="0" borderId="0"/>
    <xf numFmtId="0" fontId="33" fillId="0" borderId="0"/>
    <xf numFmtId="0" fontId="33" fillId="0" borderId="0"/>
    <xf numFmtId="0" fontId="64" fillId="0" borderId="0"/>
    <xf numFmtId="0" fontId="33" fillId="0" borderId="0"/>
    <xf numFmtId="0" fontId="64" fillId="0" borderId="0"/>
    <xf numFmtId="0" fontId="64" fillId="0" borderId="0"/>
    <xf numFmtId="0" fontId="33" fillId="0" borderId="0"/>
    <xf numFmtId="0" fontId="64" fillId="0" borderId="0"/>
    <xf numFmtId="0" fontId="33" fillId="0" borderId="0"/>
    <xf numFmtId="0" fontId="33" fillId="0" borderId="0"/>
    <xf numFmtId="0" fontId="33" fillId="0" borderId="0"/>
    <xf numFmtId="0" fontId="33" fillId="0" borderId="0"/>
    <xf numFmtId="0" fontId="64" fillId="0" borderId="0"/>
    <xf numFmtId="0" fontId="33" fillId="0" borderId="0"/>
    <xf numFmtId="0" fontId="64" fillId="0" borderId="0"/>
    <xf numFmtId="0" fontId="64" fillId="0" borderId="0"/>
    <xf numFmtId="0" fontId="64" fillId="0" borderId="0"/>
    <xf numFmtId="0" fontId="64" fillId="0" borderId="0"/>
    <xf numFmtId="0" fontId="33" fillId="0" borderId="0"/>
    <xf numFmtId="0" fontId="64" fillId="0" borderId="0"/>
    <xf numFmtId="0" fontId="33" fillId="0" borderId="0"/>
    <xf numFmtId="0" fontId="33" fillId="0" borderId="0"/>
    <xf numFmtId="0" fontId="33" fillId="0" borderId="0"/>
    <xf numFmtId="0" fontId="33" fillId="0" borderId="0"/>
    <xf numFmtId="0" fontId="33" fillId="0" borderId="0"/>
    <xf numFmtId="0" fontId="64" fillId="0" borderId="0"/>
    <xf numFmtId="0" fontId="33" fillId="0" borderId="0"/>
    <xf numFmtId="0" fontId="64" fillId="0" borderId="0"/>
    <xf numFmtId="0" fontId="64" fillId="0" borderId="0"/>
    <xf numFmtId="0" fontId="64" fillId="0" borderId="0"/>
    <xf numFmtId="0" fontId="64" fillId="0" borderId="0"/>
    <xf numFmtId="0" fontId="64" fillId="0" borderId="0"/>
    <xf numFmtId="0" fontId="33" fillId="0" borderId="0"/>
    <xf numFmtId="0" fontId="64" fillId="0" borderId="0"/>
    <xf numFmtId="0" fontId="33" fillId="0" borderId="0"/>
    <xf numFmtId="0" fontId="64" fillId="0" borderId="0"/>
    <xf numFmtId="0" fontId="64" fillId="0" borderId="0"/>
    <xf numFmtId="0" fontId="14" fillId="0" borderId="0"/>
    <xf numFmtId="0" fontId="64" fillId="0" borderId="0"/>
    <xf numFmtId="0" fontId="64" fillId="0" borderId="0"/>
    <xf numFmtId="0" fontId="14" fillId="0" borderId="0"/>
    <xf numFmtId="0" fontId="64" fillId="0" borderId="0"/>
    <xf numFmtId="0" fontId="64" fillId="0" borderId="0"/>
    <xf numFmtId="0" fontId="14" fillId="0" borderId="0"/>
    <xf numFmtId="0" fontId="64" fillId="0" borderId="0"/>
    <xf numFmtId="0" fontId="64" fillId="0" borderId="0"/>
    <xf numFmtId="0" fontId="14" fillId="0" borderId="0"/>
    <xf numFmtId="0" fontId="64" fillId="0" borderId="0"/>
    <xf numFmtId="0" fontId="64" fillId="0" borderId="0"/>
    <xf numFmtId="0" fontId="14" fillId="0" borderId="0"/>
    <xf numFmtId="0" fontId="33" fillId="0" borderId="0"/>
    <xf numFmtId="0" fontId="14" fillId="0" borderId="0"/>
    <xf numFmtId="0" fontId="11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6" fillId="0" borderId="0"/>
    <xf numFmtId="0" fontId="33" fillId="0" borderId="0"/>
    <xf numFmtId="0" fontId="33" fillId="0" borderId="0"/>
    <xf numFmtId="0" fontId="33" fillId="0" borderId="0"/>
    <xf numFmtId="0" fontId="33" fillId="0" borderId="0"/>
    <xf numFmtId="0" fontId="33" fillId="0" borderId="0"/>
    <xf numFmtId="0" fontId="33" fillId="0" borderId="0"/>
    <xf numFmtId="0" fontId="66" fillId="0" borderId="0"/>
    <xf numFmtId="0" fontId="64" fillId="0" borderId="0"/>
    <xf numFmtId="0" fontId="6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4" fillId="0" borderId="0"/>
    <xf numFmtId="0" fontId="33" fillId="0" borderId="0"/>
    <xf numFmtId="0" fontId="33" fillId="0" borderId="0"/>
    <xf numFmtId="0" fontId="33" fillId="0" borderId="0"/>
    <xf numFmtId="0" fontId="64" fillId="0" borderId="0"/>
    <xf numFmtId="0" fontId="6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33" fillId="0" borderId="0"/>
    <xf numFmtId="0" fontId="116" fillId="0" borderId="0"/>
    <xf numFmtId="0" fontId="116" fillId="0" borderId="0"/>
    <xf numFmtId="0" fontId="116" fillId="0" borderId="0"/>
    <xf numFmtId="0" fontId="1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33" fillId="0" borderId="0"/>
    <xf numFmtId="0" fontId="33" fillId="0" borderId="0"/>
    <xf numFmtId="0" fontId="33"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33" fillId="0" borderId="0"/>
    <xf numFmtId="0" fontId="33" fillId="0" borderId="0"/>
    <xf numFmtId="0" fontId="14" fillId="0" borderId="0"/>
    <xf numFmtId="0" fontId="14" fillId="0" borderId="0"/>
    <xf numFmtId="0" fontId="14" fillId="0" borderId="0"/>
    <xf numFmtId="0" fontId="33" fillId="0" borderId="0"/>
    <xf numFmtId="0" fontId="33" fillId="0" borderId="0"/>
    <xf numFmtId="0" fontId="14" fillId="0" borderId="0"/>
    <xf numFmtId="0" fontId="33" fillId="0" borderId="0"/>
    <xf numFmtId="0" fontId="33" fillId="0" borderId="0"/>
    <xf numFmtId="0" fontId="14" fillId="0" borderId="0"/>
    <xf numFmtId="0" fontId="33" fillId="0" borderId="0"/>
    <xf numFmtId="0" fontId="33" fillId="0" borderId="0"/>
    <xf numFmtId="0" fontId="14" fillId="0" borderId="0"/>
    <xf numFmtId="0" fontId="33" fillId="0" borderId="0"/>
    <xf numFmtId="0" fontId="33" fillId="0" borderId="0"/>
    <xf numFmtId="0" fontId="33" fillId="0" borderId="0"/>
    <xf numFmtId="0" fontId="6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6" fillId="0" borderId="0"/>
    <xf numFmtId="0" fontId="33" fillId="0" borderId="0"/>
    <xf numFmtId="0" fontId="33" fillId="0" borderId="0"/>
    <xf numFmtId="0" fontId="33" fillId="0" borderId="0"/>
    <xf numFmtId="0" fontId="33" fillId="0" borderId="0"/>
    <xf numFmtId="0" fontId="33" fillId="0" borderId="0"/>
    <xf numFmtId="0" fontId="33" fillId="0" borderId="0"/>
    <xf numFmtId="0" fontId="6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6" fillId="0" borderId="0"/>
    <xf numFmtId="0" fontId="33" fillId="0" borderId="0"/>
    <xf numFmtId="0" fontId="33" fillId="0" borderId="0"/>
    <xf numFmtId="0" fontId="33" fillId="0" borderId="0"/>
    <xf numFmtId="0" fontId="33" fillId="0" borderId="0"/>
    <xf numFmtId="0" fontId="33" fillId="0" borderId="0"/>
    <xf numFmtId="0" fontId="33" fillId="0" borderId="0"/>
    <xf numFmtId="0" fontId="6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6" fillId="0" borderId="0"/>
    <xf numFmtId="0" fontId="33" fillId="0" borderId="0"/>
    <xf numFmtId="0" fontId="33" fillId="0" borderId="0"/>
    <xf numFmtId="0" fontId="33" fillId="0" borderId="0"/>
    <xf numFmtId="0" fontId="33" fillId="0" borderId="0"/>
    <xf numFmtId="0" fontId="33" fillId="0" borderId="0"/>
    <xf numFmtId="0" fontId="33" fillId="0" borderId="0"/>
    <xf numFmtId="0" fontId="66" fillId="0" borderId="0"/>
    <xf numFmtId="0" fontId="33" fillId="0" borderId="0"/>
    <xf numFmtId="0" fontId="33" fillId="0" borderId="0"/>
    <xf numFmtId="0" fontId="33" fillId="0" borderId="0"/>
    <xf numFmtId="0" fontId="33" fillId="0" borderId="0"/>
    <xf numFmtId="0" fontId="33" fillId="0" borderId="0"/>
    <xf numFmtId="0" fontId="33" fillId="0" borderId="0"/>
    <xf numFmtId="0" fontId="6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4" fillId="0" borderId="0"/>
    <xf numFmtId="0" fontId="33" fillId="0" borderId="0"/>
    <xf numFmtId="0" fontId="33" fillId="0" borderId="0"/>
    <xf numFmtId="0" fontId="64" fillId="0" borderId="0"/>
    <xf numFmtId="0" fontId="33" fillId="0" borderId="0"/>
    <xf numFmtId="0" fontId="33" fillId="0" borderId="0"/>
    <xf numFmtId="0" fontId="64" fillId="0" borderId="0"/>
    <xf numFmtId="0" fontId="33" fillId="0" borderId="0"/>
    <xf numFmtId="0" fontId="64" fillId="0" borderId="0"/>
    <xf numFmtId="0" fontId="64" fillId="0" borderId="0"/>
    <xf numFmtId="0" fontId="64" fillId="0" borderId="0"/>
    <xf numFmtId="0" fontId="64" fillId="0" borderId="0"/>
    <xf numFmtId="0" fontId="64" fillId="0" borderId="0"/>
    <xf numFmtId="0" fontId="64" fillId="0" borderId="0"/>
    <xf numFmtId="0" fontId="116" fillId="0" borderId="0"/>
    <xf numFmtId="0" fontId="116" fillId="0" borderId="0"/>
    <xf numFmtId="0" fontId="64"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3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16" fillId="0" borderId="0"/>
    <xf numFmtId="0" fontId="11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16" fillId="0" borderId="0"/>
    <xf numFmtId="0" fontId="11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16" fillId="0" borderId="0"/>
    <xf numFmtId="0" fontId="11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xf numFmtId="0" fontId="116" fillId="0" borderId="0"/>
    <xf numFmtId="0" fontId="116" fillId="0" borderId="0"/>
    <xf numFmtId="0" fontId="64" fillId="0" borderId="0"/>
    <xf numFmtId="0" fontId="14" fillId="0" borderId="0"/>
    <xf numFmtId="0" fontId="64" fillId="0" borderId="0"/>
    <xf numFmtId="0" fontId="33" fillId="0" borderId="0"/>
    <xf numFmtId="0" fontId="33" fillId="0" borderId="0"/>
    <xf numFmtId="0" fontId="64" fillId="0" borderId="0"/>
    <xf numFmtId="0" fontId="33" fillId="0" borderId="0"/>
    <xf numFmtId="0" fontId="33" fillId="0" borderId="0"/>
    <xf numFmtId="0" fontId="64" fillId="0" borderId="0"/>
    <xf numFmtId="0" fontId="33" fillId="0" borderId="0"/>
    <xf numFmtId="0" fontId="33" fillId="0" borderId="0"/>
    <xf numFmtId="0" fontId="6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xf numFmtId="0" fontId="3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xf numFmtId="0" fontId="3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xf numFmtId="0" fontId="3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xf numFmtId="0" fontId="3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xf numFmtId="0" fontId="33" fillId="0" borderId="0"/>
    <xf numFmtId="0" fontId="33" fillId="0" borderId="0"/>
    <xf numFmtId="0" fontId="64" fillId="0" borderId="0"/>
    <xf numFmtId="0" fontId="14" fillId="0" borderId="0"/>
    <xf numFmtId="0" fontId="64" fillId="0" borderId="0"/>
    <xf numFmtId="0" fontId="33" fillId="0" borderId="0"/>
    <xf numFmtId="0" fontId="33" fillId="0" borderId="0"/>
    <xf numFmtId="0" fontId="64" fillId="0" borderId="0"/>
    <xf numFmtId="0" fontId="33" fillId="0" borderId="0"/>
    <xf numFmtId="0" fontId="33" fillId="0" borderId="0"/>
    <xf numFmtId="0" fontId="64" fillId="0" borderId="0"/>
    <xf numFmtId="0" fontId="116" fillId="0" borderId="0"/>
    <xf numFmtId="0" fontId="116" fillId="0" borderId="0"/>
    <xf numFmtId="0" fontId="6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4" fillId="0" borderId="0"/>
    <xf numFmtId="0" fontId="33" fillId="0" borderId="0"/>
    <xf numFmtId="0" fontId="14" fillId="0" borderId="0"/>
    <xf numFmtId="0" fontId="64" fillId="0" borderId="0"/>
    <xf numFmtId="0" fontId="33" fillId="0" borderId="0"/>
    <xf numFmtId="0" fontId="33" fillId="0" borderId="0"/>
    <xf numFmtId="0" fontId="33"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33" fillId="0" borderId="0"/>
    <xf numFmtId="0" fontId="64" fillId="0" borderId="0"/>
    <xf numFmtId="0" fontId="33" fillId="0" borderId="0"/>
    <xf numFmtId="0" fontId="14" fillId="0" borderId="0"/>
    <xf numFmtId="0" fontId="64" fillId="0" borderId="0"/>
    <xf numFmtId="0" fontId="14" fillId="0" borderId="0"/>
    <xf numFmtId="0" fontId="33" fillId="0" borderId="0"/>
    <xf numFmtId="0" fontId="33" fillId="0" borderId="0"/>
    <xf numFmtId="0" fontId="14" fillId="0" borderId="0"/>
    <xf numFmtId="0" fontId="33" fillId="0" borderId="0"/>
    <xf numFmtId="0" fontId="33" fillId="0" borderId="0"/>
    <xf numFmtId="0" fontId="14"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3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64" fillId="0" borderId="0"/>
    <xf numFmtId="0" fontId="64" fillId="0" borderId="0"/>
    <xf numFmtId="0" fontId="6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6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4" fillId="0" borderId="0"/>
    <xf numFmtId="0" fontId="64" fillId="0" borderId="0"/>
    <xf numFmtId="0" fontId="64" fillId="0" borderId="0"/>
    <xf numFmtId="0" fontId="64" fillId="0" borderId="0"/>
    <xf numFmtId="0" fontId="64" fillId="0" borderId="0"/>
    <xf numFmtId="0" fontId="33" fillId="0" borderId="0"/>
    <xf numFmtId="0" fontId="64" fillId="0" borderId="0"/>
    <xf numFmtId="0" fontId="14" fillId="0" borderId="0"/>
    <xf numFmtId="0" fontId="64" fillId="0" borderId="0"/>
    <xf numFmtId="0" fontId="6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4" fillId="0" borderId="0"/>
    <xf numFmtId="0" fontId="33" fillId="0" borderId="0"/>
    <xf numFmtId="0" fontId="33" fillId="0" borderId="0"/>
    <xf numFmtId="0" fontId="33" fillId="0" borderId="0"/>
    <xf numFmtId="0" fontId="33" fillId="0" borderId="0"/>
    <xf numFmtId="0" fontId="64" fillId="0" borderId="0"/>
    <xf numFmtId="0" fontId="3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4" fillId="0" borderId="0"/>
    <xf numFmtId="0" fontId="64" fillId="0" borderId="0"/>
    <xf numFmtId="0" fontId="64" fillId="0" borderId="0"/>
    <xf numFmtId="0" fontId="33" fillId="0" borderId="0"/>
    <xf numFmtId="0" fontId="33" fillId="0" borderId="0"/>
    <xf numFmtId="0" fontId="14" fillId="0" borderId="0"/>
    <xf numFmtId="0" fontId="3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4" fillId="0" borderId="0"/>
    <xf numFmtId="0" fontId="64" fillId="0" borderId="0"/>
    <xf numFmtId="0" fontId="64" fillId="0" borderId="0"/>
    <xf numFmtId="0" fontId="64" fillId="0" borderId="0"/>
    <xf numFmtId="0" fontId="64" fillId="0" borderId="0"/>
    <xf numFmtId="0" fontId="6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xf numFmtId="0" fontId="14" fillId="0" borderId="0"/>
    <xf numFmtId="0" fontId="64" fillId="0" borderId="0"/>
    <xf numFmtId="0" fontId="64" fillId="0" borderId="0"/>
    <xf numFmtId="0" fontId="14" fillId="0" borderId="0"/>
    <xf numFmtId="0" fontId="64" fillId="0" borderId="0"/>
    <xf numFmtId="0" fontId="6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4"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xf numFmtId="0" fontId="64" fillId="0" borderId="0"/>
    <xf numFmtId="0" fontId="64" fillId="0" borderId="0"/>
    <xf numFmtId="0" fontId="64" fillId="0" borderId="0"/>
    <xf numFmtId="0" fontId="64" fillId="0" borderId="0"/>
    <xf numFmtId="0" fontId="64" fillId="0" borderId="0"/>
    <xf numFmtId="0" fontId="6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6" fillId="0" borderId="0"/>
    <xf numFmtId="0" fontId="33" fillId="0" borderId="0"/>
    <xf numFmtId="0" fontId="33" fillId="0" borderId="0"/>
    <xf numFmtId="0" fontId="33" fillId="0" borderId="0"/>
    <xf numFmtId="0" fontId="33" fillId="0" borderId="0"/>
    <xf numFmtId="0" fontId="33" fillId="0" borderId="0"/>
    <xf numFmtId="0" fontId="33" fillId="0" borderId="0"/>
    <xf numFmtId="0" fontId="6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4" fillId="0" borderId="0"/>
    <xf numFmtId="0" fontId="33" fillId="0" borderId="0"/>
    <xf numFmtId="0" fontId="64" fillId="0" borderId="0"/>
    <xf numFmtId="0" fontId="6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18" fillId="0" borderId="0"/>
    <xf numFmtId="199" fontId="119" fillId="0" borderId="0"/>
    <xf numFmtId="0" fontId="44" fillId="11" borderId="20" applyNumberFormat="0" applyFont="0" applyAlignment="0" applyProtection="0"/>
    <xf numFmtId="0" fontId="1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1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1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1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1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1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1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4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80" borderId="48"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80" borderId="48"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80" borderId="48"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80" borderId="48"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80" borderId="48"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80" borderId="48"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80" borderId="48"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11" borderId="20" applyNumberFormat="0" applyFont="0" applyAlignment="0" applyProtection="0"/>
    <xf numFmtId="0" fontId="33" fillId="11" borderId="20" applyNumberFormat="0" applyFont="0" applyAlignment="0" applyProtection="0"/>
    <xf numFmtId="0" fontId="33" fillId="0" borderId="0" applyNumberFormat="0" applyFont="0" applyFill="0" applyBorder="0" applyAlignment="0" applyProtection="0"/>
    <xf numFmtId="0" fontId="33" fillId="11" borderId="20" applyNumberFormat="0" applyFont="0" applyAlignment="0" applyProtection="0"/>
    <xf numFmtId="0" fontId="33" fillId="11" borderId="20" applyNumberFormat="0" applyFont="0" applyAlignment="0" applyProtection="0"/>
    <xf numFmtId="0" fontId="33" fillId="0" borderId="0" applyNumberFormat="0" applyFont="0" applyFill="0" applyBorder="0" applyAlignment="0" applyProtection="0"/>
    <xf numFmtId="0" fontId="33" fillId="11" borderId="20" applyNumberFormat="0" applyFont="0" applyAlignment="0" applyProtection="0"/>
    <xf numFmtId="0" fontId="33" fillId="11" borderId="20" applyNumberFormat="0" applyFont="0" applyAlignment="0" applyProtection="0"/>
    <xf numFmtId="0" fontId="33" fillId="11" borderId="20" applyNumberFormat="0" applyFont="0" applyAlignment="0" applyProtection="0"/>
    <xf numFmtId="0" fontId="33" fillId="11" borderId="20" applyNumberFormat="0" applyFont="0" applyAlignment="0" applyProtection="0"/>
    <xf numFmtId="0" fontId="33" fillId="11" borderId="20" applyNumberFormat="0" applyFont="0" applyAlignment="0" applyProtection="0"/>
    <xf numFmtId="0" fontId="33" fillId="11" borderId="20" applyNumberFormat="0" applyFont="0" applyAlignment="0" applyProtection="0"/>
    <xf numFmtId="0" fontId="46" fillId="80" borderId="48"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11" borderId="20" applyNumberFormat="0" applyFont="0" applyAlignment="0" applyProtection="0"/>
    <xf numFmtId="0" fontId="33"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55" borderId="48" applyNumberFormat="0" applyFont="0" applyAlignment="0" applyProtection="0"/>
    <xf numFmtId="0" fontId="14" fillId="11" borderId="20" applyNumberFormat="0" applyFont="0" applyAlignment="0" applyProtection="0"/>
    <xf numFmtId="0" fontId="33" fillId="55" borderId="48"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80" borderId="48"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80" borderId="48"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80" borderId="48"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80" borderId="48"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80" borderId="48"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80" borderId="48"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80" borderId="48"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4" fillId="11" borderId="20"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80" borderId="48" applyNumberFormat="0" applyFon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23" fillId="9" borderId="17" applyNumberFormat="0" applyAlignment="0" applyProtection="0"/>
    <xf numFmtId="0" fontId="23" fillId="9" borderId="17" applyNumberFormat="0" applyAlignment="0" applyProtection="0"/>
    <xf numFmtId="0" fontId="23" fillId="9" borderId="17" applyNumberFormat="0" applyAlignment="0" applyProtection="0"/>
    <xf numFmtId="0" fontId="23" fillId="9" borderId="17" applyNumberFormat="0" applyAlignment="0" applyProtection="0"/>
    <xf numFmtId="0" fontId="23" fillId="9" borderId="17" applyNumberFormat="0" applyAlignment="0" applyProtection="0"/>
    <xf numFmtId="0" fontId="23" fillId="9" borderId="17" applyNumberFormat="0" applyAlignment="0" applyProtection="0"/>
    <xf numFmtId="0" fontId="120" fillId="59" borderId="49" applyNumberFormat="0" applyAlignment="0" applyProtection="0"/>
    <xf numFmtId="0" fontId="120" fillId="59" borderId="49" applyNumberFormat="0" applyAlignment="0" applyProtection="0"/>
    <xf numFmtId="0" fontId="120"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2" fillId="9" borderId="17" applyNumberFormat="0" applyAlignment="0" applyProtection="0"/>
    <xf numFmtId="0" fontId="122" fillId="9" borderId="17"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0" fillId="59" borderId="49" applyNumberFormat="0" applyAlignment="0" applyProtection="0"/>
    <xf numFmtId="0" fontId="120" fillId="59"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23" fillId="9" borderId="17"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121" fillId="58" borderId="49" applyNumberFormat="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38" fontId="45" fillId="81" borderId="0">
      <alignment horizontal="right"/>
    </xf>
    <xf numFmtId="17" fontId="106" fillId="59" borderId="0">
      <alignment horizontal="center"/>
    </xf>
    <xf numFmtId="0" fontId="61" fillId="82" borderId="0"/>
    <xf numFmtId="0" fontId="35" fillId="81" borderId="0" applyBorder="0">
      <alignment horizontal="centerContinuous"/>
    </xf>
    <xf numFmtId="0" fontId="123" fillId="83" borderId="0" applyBorder="0">
      <alignment horizontal="centerContinuous"/>
    </xf>
    <xf numFmtId="200" fontId="33" fillId="0" borderId="0" applyFont="0" applyFill="0" applyBorder="0" applyAlignment="0" applyProtection="0"/>
    <xf numFmtId="10" fontId="33" fillId="0" borderId="0" applyFont="0" applyFill="0" applyBorder="0" applyAlignment="0" applyProtection="0"/>
    <xf numFmtId="9" fontId="66" fillId="0" borderId="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9" fontId="66" fillId="0" borderId="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4"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4" fillId="0" borderId="0" applyFont="0" applyFill="0" applyBorder="0" applyAlignment="0" applyProtection="0"/>
    <xf numFmtId="9" fontId="33" fillId="0" borderId="0" applyFont="0" applyFill="0" applyBorder="0" applyAlignment="0" applyProtection="0"/>
    <xf numFmtId="9" fontId="6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5"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5"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5"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5"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5"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5"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applyNumberFormat="0" applyFont="0" applyFill="0" applyBorder="0" applyAlignment="0" applyProtection="0"/>
    <xf numFmtId="9" fontId="65" fillId="0" borderId="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7"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4" fillId="0" borderId="0" applyFont="0" applyFill="0" applyBorder="0" applyAlignment="0" applyProtection="0"/>
    <xf numFmtId="9" fontId="124" fillId="0" borderId="0" applyFont="0" applyFill="0" applyBorder="0" applyAlignment="0" applyProtection="0"/>
    <xf numFmtId="9" fontId="66" fillId="0" borderId="0" applyFont="0" applyFill="0" applyBorder="0" applyAlignment="0" applyProtection="0"/>
    <xf numFmtId="9" fontId="33" fillId="0" borderId="0" applyFont="0" applyFill="0" applyBorder="0" applyAlignment="0" applyProtection="0"/>
    <xf numFmtId="9" fontId="1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4" fillId="0" borderId="0" applyFont="0" applyFill="0" applyBorder="0" applyAlignment="0" applyProtection="0"/>
    <xf numFmtId="9" fontId="1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4" fillId="0" borderId="0" applyFont="0" applyFill="0" applyBorder="0" applyAlignment="0" applyProtection="0"/>
    <xf numFmtId="9" fontId="124" fillId="0" borderId="0" applyFont="0" applyFill="0" applyBorder="0" applyAlignment="0" applyProtection="0"/>
    <xf numFmtId="9" fontId="66" fillId="0" borderId="0" applyFont="0" applyFill="0" applyBorder="0" applyAlignment="0" applyProtection="0"/>
    <xf numFmtId="9" fontId="117" fillId="0" borderId="0" applyFont="0" applyFill="0" applyBorder="0" applyAlignment="0" applyProtection="0"/>
    <xf numFmtId="9" fontId="1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66" fillId="0" borderId="0" applyFont="0" applyFill="0" applyBorder="0" applyAlignment="0" applyProtection="0"/>
    <xf numFmtId="9" fontId="64" fillId="0" borderId="0" applyFont="0" applyFill="0" applyBorder="0" applyAlignment="0" applyProtection="0"/>
    <xf numFmtId="9" fontId="12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66" fillId="0" borderId="0" applyFont="0" applyFill="0" applyBorder="0" applyAlignment="0" applyProtection="0"/>
    <xf numFmtId="9" fontId="12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3" fillId="0" borderId="0" applyFont="0" applyFill="0" applyBorder="0" applyAlignment="0" applyProtection="0"/>
    <xf numFmtId="10" fontId="69" fillId="0" borderId="0" applyFont="0" applyFill="0" applyBorder="0" applyAlignment="0" applyProtection="0"/>
    <xf numFmtId="9" fontId="70" fillId="0" borderId="0" applyFont="0" applyFill="0" applyBorder="0" applyAlignment="0" applyProtection="0"/>
    <xf numFmtId="10" fontId="70" fillId="0" borderId="0" applyFont="0" applyFill="0" applyBorder="0" applyAlignment="0" applyProtection="0"/>
    <xf numFmtId="0" fontId="33" fillId="36" borderId="36" applyNumberFormat="0">
      <alignment vertical="top" wrapText="1"/>
    </xf>
    <xf numFmtId="0" fontId="33" fillId="36" borderId="36" applyNumberFormat="0">
      <alignment vertical="top" wrapText="1"/>
    </xf>
    <xf numFmtId="0" fontId="33" fillId="0" borderId="0" applyNumberFormat="0" applyFont="0" applyFill="0" applyBorder="0" applyAlignment="0" applyProtection="0"/>
    <xf numFmtId="0" fontId="33" fillId="36" borderId="36" applyNumberFormat="0">
      <alignment vertical="top" wrapText="1"/>
    </xf>
    <xf numFmtId="0" fontId="33" fillId="0" borderId="0" applyNumberFormat="0" applyFont="0" applyFill="0" applyBorder="0" applyAlignment="0" applyProtection="0"/>
    <xf numFmtId="0" fontId="33" fillId="36" borderId="36" applyNumberFormat="0">
      <alignment vertical="top" wrapText="1"/>
    </xf>
    <xf numFmtId="0" fontId="33" fillId="0" borderId="0" applyNumberFormat="0" applyFont="0" applyFill="0" applyBorder="0" applyAlignment="0" applyProtection="0"/>
    <xf numFmtId="0" fontId="33" fillId="36" borderId="36" applyNumberFormat="0">
      <alignment vertical="top" wrapText="1"/>
    </xf>
    <xf numFmtId="0" fontId="33" fillId="0" borderId="0" applyNumberFormat="0" applyFont="0" applyFill="0" applyBorder="0" applyAlignment="0" applyProtection="0"/>
    <xf numFmtId="0" fontId="33" fillId="36" borderId="36" applyNumberFormat="0">
      <alignment vertical="top" wrapText="1"/>
    </xf>
    <xf numFmtId="0" fontId="33" fillId="0" borderId="0" applyNumberFormat="0" applyFont="0" applyFill="0" applyBorder="0" applyAlignment="0" applyProtection="0"/>
    <xf numFmtId="0" fontId="33" fillId="36" borderId="36" applyNumberFormat="0">
      <alignment vertical="top" wrapText="1"/>
    </xf>
    <xf numFmtId="0" fontId="33" fillId="0" borderId="0" applyNumberFormat="0" applyFont="0" applyFill="0" applyBorder="0" applyAlignment="0" applyProtection="0"/>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0" borderId="0" applyNumberFormat="0" applyFont="0" applyFill="0" applyBorder="0" applyAlignment="0" applyProtection="0"/>
    <xf numFmtId="0" fontId="33" fillId="36" borderId="36" applyNumberFormat="0">
      <alignment vertical="top" wrapText="1"/>
    </xf>
    <xf numFmtId="0" fontId="33" fillId="0" borderId="0" applyNumberFormat="0" applyFont="0" applyFill="0" applyBorder="0" applyAlignment="0" applyProtection="0"/>
    <xf numFmtId="0" fontId="33" fillId="36" borderId="36" applyNumberFormat="0">
      <alignment vertical="top" wrapText="1"/>
    </xf>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36" borderId="36" applyNumberFormat="0">
      <alignment vertical="top" wrapText="1"/>
    </xf>
    <xf numFmtId="0" fontId="33" fillId="0" borderId="0" applyNumberFormat="0" applyFont="0" applyFill="0" applyBorder="0" applyAlignment="0" applyProtection="0"/>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0" borderId="0" applyNumberFormat="0" applyFont="0" applyFill="0" applyBorder="0" applyAlignment="0" applyProtection="0"/>
    <xf numFmtId="0" fontId="33" fillId="36" borderId="36" applyNumberFormat="0">
      <alignment vertical="top" wrapText="1"/>
    </xf>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84" borderId="36" applyNumberFormat="0">
      <alignment vertical="top" wrapText="1"/>
    </xf>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4" borderId="36" applyNumberFormat="0">
      <alignment vertical="top" wrapText="1"/>
    </xf>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84" borderId="36" applyNumberFormat="0">
      <alignment vertical="top" wrapText="1"/>
    </xf>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84" borderId="36" applyNumberFormat="0">
      <alignment vertical="top" wrapText="1"/>
    </xf>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84"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36"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0" fontId="33" fillId="84" borderId="36" applyNumberFormat="0">
      <alignment vertical="top" wrapText="1"/>
    </xf>
    <xf numFmtId="4" fontId="125" fillId="0" borderId="0">
      <alignment vertical="top" wrapText="1"/>
    </xf>
    <xf numFmtId="41" fontId="33" fillId="0" borderId="0" applyFont="0" applyFill="0" applyBorder="0" applyAlignment="0" applyProtection="0"/>
    <xf numFmtId="43" fontId="33" fillId="0" borderId="0" applyFont="0" applyFill="0" applyBorder="0" applyAlignment="0" applyProtection="0"/>
    <xf numFmtId="201" fontId="63" fillId="0" borderId="0" applyFont="0" applyFill="0" applyBorder="0" applyAlignment="0" applyProtection="0"/>
    <xf numFmtId="202" fontId="63" fillId="0" borderId="0" applyFont="0" applyFill="0" applyBorder="0" applyAlignment="0" applyProtection="0"/>
    <xf numFmtId="0" fontId="64" fillId="0" borderId="0"/>
    <xf numFmtId="0" fontId="119" fillId="0" borderId="0"/>
    <xf numFmtId="0" fontId="126" fillId="0" borderId="0"/>
    <xf numFmtId="0" fontId="33" fillId="0" borderId="0"/>
    <xf numFmtId="186" fontId="33" fillId="85" borderId="0"/>
    <xf numFmtId="49" fontId="63" fillId="86" borderId="32" applyFont="0" applyFill="0" applyBorder="0" applyProtection="0">
      <alignment horizontal="left"/>
    </xf>
    <xf numFmtId="0" fontId="127" fillId="0" borderId="0" applyFill="0" applyBorder="0" applyProtection="0">
      <alignment horizontal="left" vertical="top"/>
    </xf>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5" fillId="0" borderId="0" applyNumberForma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49" fillId="87" borderId="0" applyNumberFormat="0" applyBorder="0" applyAlignment="0" applyProtection="0"/>
    <xf numFmtId="0" fontId="15" fillId="0" borderId="0" applyNumberFormat="0" applyFill="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49" fillId="87" borderId="0" applyNumberFormat="0" applyBorder="0" applyAlignment="0" applyProtection="0"/>
    <xf numFmtId="0" fontId="49" fillId="87" borderId="0" applyNumberFormat="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60" fillId="0" borderId="50" applyNumberFormat="0" applyFill="0" applyAlignment="0" applyProtection="0"/>
    <xf numFmtId="0" fontId="60" fillId="0" borderId="50" applyNumberFormat="0" applyFill="0" applyAlignment="0" applyProtection="0"/>
    <xf numFmtId="0" fontId="129"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30" fillId="0" borderId="21" applyNumberFormat="0" applyFill="0" applyAlignment="0" applyProtection="0"/>
    <xf numFmtId="0" fontId="130" fillId="0" borderId="2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60" fillId="0" borderId="50" applyNumberFormat="0" applyFill="0" applyAlignment="0" applyProtection="0"/>
    <xf numFmtId="0" fontId="60" fillId="0" borderId="50"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29" fillId="0" borderId="2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43" fontId="64" fillId="0" borderId="0" applyFont="0" applyFill="0" applyBorder="0" applyAlignment="0" applyProtection="0"/>
    <xf numFmtId="0" fontId="33" fillId="88" borderId="0" applyNumberFormat="0" applyBorder="0" applyAlignment="0">
      <protection locked="0"/>
    </xf>
    <xf numFmtId="194" fontId="33"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31"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27"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203" fontId="33" fillId="0" borderId="0" applyFont="0" applyFill="0" applyBorder="0" applyAlignment="0" applyProtection="0"/>
    <xf numFmtId="204" fontId="33" fillId="0" borderId="0" applyFont="0" applyFill="0" applyBorder="0" applyAlignment="0" applyProtection="0"/>
    <xf numFmtId="205" fontId="69" fillId="0" borderId="0" applyFont="0" applyFill="0" applyBorder="0" applyAlignment="0" applyProtection="0"/>
    <xf numFmtId="206" fontId="119" fillId="0" borderId="0" applyFont="0" applyFill="0" applyBorder="0" applyAlignment="0" applyProtection="0"/>
    <xf numFmtId="207" fontId="119" fillId="0" borderId="0" applyFont="0" applyFill="0" applyBorder="0" applyAlignment="0" applyProtection="0"/>
    <xf numFmtId="0" fontId="14" fillId="89" borderId="0" applyNumberFormat="0" applyFont="0" applyBorder="0" applyAlignment="0" applyProtection="0"/>
    <xf numFmtId="0" fontId="44" fillId="89" borderId="0" applyNumberFormat="0" applyFont="0" applyBorder="0" applyAlignment="0" applyProtection="0"/>
    <xf numFmtId="0" fontId="14" fillId="89" borderId="0" applyNumberFormat="0" applyFont="0" applyBorder="0" applyAlignment="0" applyProtection="0"/>
    <xf numFmtId="0" fontId="14" fillId="90" borderId="0" applyNumberFormat="0" applyFont="0" applyBorder="0" applyAlignment="0" applyProtection="0"/>
    <xf numFmtId="0" fontId="44" fillId="90" borderId="0" applyNumberFormat="0" applyFont="0" applyBorder="0" applyAlignment="0" applyProtection="0"/>
    <xf numFmtId="0" fontId="14" fillId="90" borderId="0" applyNumberFormat="0" applyFont="0" applyBorder="0" applyAlignment="0" applyProtection="0"/>
    <xf numFmtId="0" fontId="14" fillId="91" borderId="0" applyNumberFormat="0" applyFont="0" applyBorder="0" applyAlignment="0" applyProtection="0"/>
    <xf numFmtId="0" fontId="44" fillId="91" borderId="0" applyNumberFormat="0" applyFont="0" applyBorder="0" applyAlignment="0" applyProtection="0"/>
    <xf numFmtId="0" fontId="14" fillId="91" borderId="0" applyNumberFormat="0" applyFont="0" applyBorder="0" applyAlignment="0" applyProtection="0"/>
    <xf numFmtId="0" fontId="14" fillId="92" borderId="0" applyNumberFormat="0" applyFont="0" applyBorder="0" applyAlignment="0" applyProtection="0"/>
    <xf numFmtId="0" fontId="44" fillId="92" borderId="0" applyNumberFormat="0" applyFont="0" applyBorder="0" applyAlignment="0" applyProtection="0"/>
    <xf numFmtId="0" fontId="14" fillId="92" borderId="0" applyNumberFormat="0" applyFont="0" applyBorder="0" applyAlignment="0" applyProtection="0"/>
    <xf numFmtId="0" fontId="14" fillId="93" borderId="0" applyNumberFormat="0" applyFont="0" applyBorder="0" applyAlignment="0" applyProtection="0"/>
    <xf numFmtId="0" fontId="44" fillId="93" borderId="0" applyNumberFormat="0" applyFont="0" applyBorder="0" applyAlignment="0" applyProtection="0"/>
    <xf numFmtId="0" fontId="14" fillId="93" borderId="0" applyNumberFormat="0" applyFont="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43" fontId="135" fillId="0" borderId="0" applyFont="0" applyFill="0" applyBorder="0" applyAlignment="0" applyProtection="0"/>
    <xf numFmtId="0" fontId="33" fillId="0" borderId="0"/>
  </cellStyleXfs>
  <cellXfs count="302">
    <xf numFmtId="0" fontId="0" fillId="0" borderId="0" xfId="0"/>
    <xf numFmtId="0" fontId="1" fillId="4" borderId="1" xfId="0" applyFont="1" applyFill="1" applyBorder="1"/>
    <xf numFmtId="0" fontId="1" fillId="0" borderId="0" xfId="0" applyFont="1" applyProtection="1">
      <protection locked="0"/>
    </xf>
    <xf numFmtId="0" fontId="8" fillId="0" borderId="0" xfId="0" applyFont="1" applyProtection="1">
      <protection locked="0"/>
    </xf>
    <xf numFmtId="0" fontId="1" fillId="0" borderId="0" xfId="0" applyFont="1" applyAlignment="1" applyProtection="1">
      <alignment horizontal="right"/>
      <protection locked="0"/>
    </xf>
    <xf numFmtId="0" fontId="7" fillId="0" borderId="0" xfId="0" applyFont="1" applyProtection="1">
      <protection locked="0"/>
    </xf>
    <xf numFmtId="0" fontId="0" fillId="0" borderId="0" xfId="0" applyProtection="1">
      <protection locked="0"/>
    </xf>
    <xf numFmtId="0" fontId="3" fillId="0" borderId="1" xfId="0" applyFont="1" applyBorder="1" applyProtection="1"/>
    <xf numFmtId="0" fontId="4" fillId="0" borderId="1" xfId="0" applyFont="1" applyBorder="1" applyProtection="1"/>
    <xf numFmtId="0" fontId="4" fillId="0" borderId="0" xfId="0" applyFont="1" applyBorder="1" applyProtection="1"/>
    <xf numFmtId="0" fontId="1" fillId="0" borderId="1" xfId="0" applyNumberFormat="1" applyFont="1" applyBorder="1" applyAlignment="1" applyProtection="1">
      <alignment horizontal="left" wrapText="1" indent="1"/>
    </xf>
    <xf numFmtId="0" fontId="1" fillId="0" borderId="1" xfId="0" applyFont="1" applyFill="1" applyBorder="1" applyProtection="1"/>
    <xf numFmtId="0" fontId="1" fillId="0" borderId="1" xfId="0" applyFont="1" applyFill="1" applyBorder="1" applyAlignment="1" applyProtection="1">
      <alignment wrapText="1"/>
    </xf>
    <xf numFmtId="0" fontId="8" fillId="0" borderId="0" xfId="0" applyFont="1" applyAlignment="1" applyProtection="1">
      <alignment horizontal="left"/>
    </xf>
    <xf numFmtId="0" fontId="1" fillId="0" borderId="0" xfId="0" applyFont="1" applyProtection="1"/>
    <xf numFmtId="0" fontId="3" fillId="0" borderId="1" xfId="0" applyFont="1" applyBorder="1" applyAlignment="1" applyProtection="1">
      <alignment wrapText="1"/>
    </xf>
    <xf numFmtId="0" fontId="8" fillId="0" borderId="0" xfId="0" applyFont="1" applyProtection="1"/>
    <xf numFmtId="0" fontId="1" fillId="0" borderId="0" xfId="0" applyFont="1" applyBorder="1" applyAlignment="1" applyProtection="1">
      <protection locked="0"/>
    </xf>
    <xf numFmtId="0" fontId="1" fillId="2" borderId="1" xfId="0" applyFont="1" applyFill="1" applyBorder="1" applyProtection="1"/>
    <xf numFmtId="0" fontId="1" fillId="0" borderId="1" xfId="0" applyFont="1" applyBorder="1" applyAlignment="1" applyProtection="1">
      <alignment horizontal="left"/>
    </xf>
    <xf numFmtId="0" fontId="1" fillId="0" borderId="0" xfId="0" applyFont="1" applyBorder="1" applyAlignment="1" applyProtection="1">
      <alignment horizontal="left"/>
    </xf>
    <xf numFmtId="0" fontId="1" fillId="0" borderId="0" xfId="0" applyFont="1" applyAlignment="1" applyProtection="1">
      <alignment horizontal="left"/>
    </xf>
    <xf numFmtId="0" fontId="3" fillId="0" borderId="1" xfId="0" applyFont="1" applyFill="1" applyBorder="1" applyAlignment="1" applyProtection="1">
      <alignment wrapText="1"/>
    </xf>
    <xf numFmtId="0" fontId="1" fillId="0" borderId="0" xfId="0" applyFont="1" applyAlignment="1" applyProtection="1">
      <alignment horizontal="left"/>
      <protection locked="0"/>
    </xf>
    <xf numFmtId="0" fontId="1" fillId="0" borderId="0" xfId="0" applyFont="1" applyBorder="1" applyAlignment="1" applyProtection="1">
      <alignment wrapText="1"/>
    </xf>
    <xf numFmtId="0" fontId="4" fillId="0" borderId="0" xfId="0" applyFont="1" applyBorder="1" applyProtection="1">
      <protection locked="0"/>
    </xf>
    <xf numFmtId="0" fontId="1" fillId="0" borderId="0" xfId="0" applyFont="1" applyBorder="1" applyAlignment="1" applyProtection="1"/>
    <xf numFmtId="3" fontId="1" fillId="4" borderId="1" xfId="0" applyNumberFormat="1" applyFont="1" applyFill="1" applyBorder="1"/>
    <xf numFmtId="0" fontId="6" fillId="4" borderId="1" xfId="0" applyFont="1" applyFill="1" applyBorder="1"/>
    <xf numFmtId="0" fontId="1" fillId="0" borderId="0" xfId="0" applyFont="1" applyBorder="1" applyProtection="1">
      <protection locked="0"/>
    </xf>
    <xf numFmtId="0" fontId="1" fillId="3" borderId="0" xfId="0" applyFont="1" applyFill="1" applyProtection="1">
      <protection locked="0"/>
    </xf>
    <xf numFmtId="0" fontId="1" fillId="2" borderId="0" xfId="0" applyFont="1" applyFill="1" applyProtection="1">
      <protection locked="0"/>
    </xf>
    <xf numFmtId="0" fontId="4" fillId="2" borderId="1" xfId="0" applyFont="1" applyFill="1" applyBorder="1" applyAlignment="1" applyProtection="1">
      <alignment wrapText="1"/>
    </xf>
    <xf numFmtId="0" fontId="1" fillId="2" borderId="0" xfId="0" applyNumberFormat="1" applyFont="1" applyFill="1" applyBorder="1" applyAlignment="1" applyProtection="1">
      <alignment horizontal="left" wrapText="1" indent="1"/>
    </xf>
    <xf numFmtId="0" fontId="1" fillId="2" borderId="1" xfId="0" applyNumberFormat="1" applyFont="1" applyFill="1" applyBorder="1" applyAlignment="1" applyProtection="1">
      <alignment horizontal="left" wrapText="1" indent="1"/>
    </xf>
    <xf numFmtId="0" fontId="1" fillId="2" borderId="1" xfId="0" applyFont="1" applyFill="1" applyBorder="1" applyAlignment="1" applyProtection="1">
      <alignment wrapText="1"/>
    </xf>
    <xf numFmtId="0" fontId="3" fillId="2" borderId="1" xfId="0" applyFont="1" applyFill="1" applyBorder="1" applyAlignment="1" applyProtection="1">
      <alignment wrapText="1"/>
    </xf>
    <xf numFmtId="0" fontId="1" fillId="2" borderId="0" xfId="0" applyFont="1" applyFill="1" applyProtection="1"/>
    <xf numFmtId="0" fontId="0" fillId="4" borderId="0" xfId="0" applyFill="1" applyProtection="1">
      <protection locked="0"/>
    </xf>
    <xf numFmtId="3" fontId="1" fillId="0" borderId="1" xfId="0" applyNumberFormat="1" applyFont="1" applyFill="1" applyBorder="1"/>
    <xf numFmtId="0" fontId="1" fillId="0" borderId="1" xfId="0" applyFont="1" applyFill="1" applyBorder="1"/>
    <xf numFmtId="0" fontId="1" fillId="2" borderId="0" xfId="0" applyFont="1" applyFill="1" applyBorder="1" applyProtection="1">
      <protection locked="0"/>
    </xf>
    <xf numFmtId="0" fontId="5" fillId="2" borderId="1" xfId="0" applyNumberFormat="1" applyFont="1" applyFill="1" applyBorder="1" applyAlignment="1" applyProtection="1">
      <alignment wrapText="1"/>
    </xf>
    <xf numFmtId="0" fontId="1" fillId="0" borderId="1" xfId="0" applyNumberFormat="1" applyFont="1" applyBorder="1" applyAlignment="1" applyProtection="1">
      <alignment wrapText="1"/>
    </xf>
    <xf numFmtId="0" fontId="1" fillId="2" borderId="1" xfId="0" applyNumberFormat="1" applyFont="1" applyFill="1" applyBorder="1" applyAlignment="1" applyProtection="1">
      <alignment wrapText="1"/>
    </xf>
    <xf numFmtId="0" fontId="3" fillId="2" borderId="1" xfId="0" applyNumberFormat="1" applyFont="1" applyFill="1" applyBorder="1" applyAlignment="1" applyProtection="1">
      <alignment wrapText="1"/>
    </xf>
    <xf numFmtId="0" fontId="1" fillId="2" borderId="1" xfId="0" applyFont="1" applyFill="1" applyBorder="1" applyAlignment="1" applyProtection="1">
      <alignment horizontal="right"/>
    </xf>
    <xf numFmtId="0" fontId="1" fillId="0" borderId="1" xfId="0" applyNumberFormat="1" applyFont="1" applyFill="1" applyBorder="1" applyAlignment="1" applyProtection="1">
      <alignment horizontal="left" wrapText="1" indent="1"/>
    </xf>
    <xf numFmtId="0" fontId="1" fillId="0" borderId="0" xfId="0" applyFont="1" applyFill="1" applyBorder="1" applyProtection="1">
      <protection locked="0"/>
    </xf>
    <xf numFmtId="0" fontId="3" fillId="3" borderId="0" xfId="0" applyFont="1" applyFill="1" applyProtection="1">
      <protection locked="0"/>
    </xf>
    <xf numFmtId="3" fontId="1" fillId="0" borderId="1" xfId="0" applyNumberFormat="1" applyFont="1" applyBorder="1" applyProtection="1">
      <protection locked="0"/>
    </xf>
    <xf numFmtId="0" fontId="1" fillId="3" borderId="0" xfId="0" applyFont="1" applyFill="1" applyBorder="1" applyProtection="1"/>
    <xf numFmtId="0" fontId="5" fillId="0" borderId="1" xfId="0" applyNumberFormat="1" applyFont="1" applyBorder="1" applyAlignment="1" applyProtection="1">
      <alignment horizontal="left" wrapText="1" indent="1"/>
    </xf>
    <xf numFmtId="0" fontId="3" fillId="0" borderId="0" xfId="0" applyFont="1" applyFill="1" applyBorder="1" applyProtection="1">
      <protection locked="0"/>
    </xf>
    <xf numFmtId="0" fontId="3" fillId="0" borderId="0" xfId="0" applyFont="1" applyFill="1" applyProtection="1">
      <protection locked="0"/>
    </xf>
    <xf numFmtId="0" fontId="1" fillId="0" borderId="0" xfId="0" applyFont="1" applyFill="1" applyProtection="1">
      <protection locked="0"/>
    </xf>
    <xf numFmtId="0" fontId="1" fillId="2" borderId="1" xfId="0" applyFont="1" applyFill="1" applyBorder="1" applyAlignment="1" applyProtection="1">
      <alignment horizontal="left"/>
    </xf>
    <xf numFmtId="0" fontId="1" fillId="2" borderId="1" xfId="0" applyNumberFormat="1" applyFont="1" applyFill="1" applyBorder="1" applyAlignment="1" applyProtection="1">
      <alignment horizontal="left" wrapText="1"/>
    </xf>
    <xf numFmtId="3" fontId="1" fillId="0" borderId="1" xfId="0" applyNumberFormat="1" applyFont="1" applyBorder="1" applyProtection="1"/>
    <xf numFmtId="3" fontId="1" fillId="2" borderId="1" xfId="0" applyNumberFormat="1" applyFont="1" applyFill="1" applyBorder="1" applyProtection="1"/>
    <xf numFmtId="3" fontId="1" fillId="2" borderId="1" xfId="0" applyNumberFormat="1" applyFont="1" applyFill="1" applyBorder="1" applyProtection="1">
      <protection locked="0"/>
    </xf>
    <xf numFmtId="3" fontId="3" fillId="2" borderId="1" xfId="0" applyNumberFormat="1" applyFont="1" applyFill="1" applyBorder="1" applyAlignment="1" applyProtection="1">
      <alignment wrapText="1"/>
      <protection locked="0"/>
    </xf>
    <xf numFmtId="3" fontId="1" fillId="2" borderId="1" xfId="0" applyNumberFormat="1" applyFont="1" applyFill="1" applyBorder="1" applyAlignment="1" applyProtection="1">
      <alignment horizontal="left" wrapText="1" indent="1"/>
      <protection locked="0"/>
    </xf>
    <xf numFmtId="3" fontId="1" fillId="2" borderId="1" xfId="0" applyNumberFormat="1" applyFont="1" applyFill="1" applyBorder="1" applyAlignment="1" applyProtection="1">
      <alignment wrapText="1"/>
      <protection locked="0"/>
    </xf>
    <xf numFmtId="3" fontId="5" fillId="2" borderId="1" xfId="0" applyNumberFormat="1" applyFont="1" applyFill="1" applyBorder="1" applyAlignment="1" applyProtection="1">
      <alignment wrapText="1"/>
      <protection locked="0"/>
    </xf>
    <xf numFmtId="3" fontId="4" fillId="2" borderId="1" xfId="0" applyNumberFormat="1" applyFont="1" applyFill="1" applyBorder="1" applyAlignment="1" applyProtection="1">
      <alignment wrapText="1"/>
      <protection locked="0"/>
    </xf>
    <xf numFmtId="3" fontId="3" fillId="2" borderId="1" xfId="0" applyNumberFormat="1" applyFont="1" applyFill="1" applyBorder="1" applyProtection="1">
      <protection locked="0"/>
    </xf>
    <xf numFmtId="3" fontId="3" fillId="2" borderId="1" xfId="0" applyNumberFormat="1" applyFont="1" applyFill="1" applyBorder="1" applyProtection="1"/>
    <xf numFmtId="3" fontId="1" fillId="0" borderId="1" xfId="0" applyNumberFormat="1" applyFont="1" applyFill="1" applyBorder="1" applyProtection="1">
      <protection locked="0"/>
    </xf>
    <xf numFmtId="3" fontId="1" fillId="0" borderId="1" xfId="0" applyNumberFormat="1" applyFont="1" applyBorder="1" applyAlignment="1" applyProtection="1">
      <alignment horizontal="left" wrapText="1" indent="1"/>
      <protection locked="0"/>
    </xf>
    <xf numFmtId="208" fontId="1" fillId="2" borderId="1" xfId="0" applyNumberFormat="1" applyFont="1" applyFill="1" applyBorder="1" applyProtection="1"/>
    <xf numFmtId="208" fontId="1" fillId="0" borderId="1" xfId="0" applyNumberFormat="1" applyFont="1" applyFill="1" applyBorder="1" applyProtection="1"/>
    <xf numFmtId="3" fontId="1" fillId="0" borderId="1" xfId="0" applyNumberFormat="1" applyFont="1" applyBorder="1" applyAlignment="1" applyProtection="1">
      <protection locked="0"/>
    </xf>
    <xf numFmtId="3" fontId="3" fillId="0" borderId="1" xfId="0" applyNumberFormat="1" applyFont="1" applyBorder="1" applyProtection="1"/>
    <xf numFmtId="3" fontId="1" fillId="4" borderId="1" xfId="0" applyNumberFormat="1" applyFont="1" applyFill="1" applyBorder="1" applyProtection="1">
      <protection locked="0"/>
    </xf>
    <xf numFmtId="0" fontId="1" fillId="0" borderId="0" xfId="0" applyFont="1" applyAlignment="1" applyProtection="1">
      <alignment horizontal="left" wrapText="1"/>
    </xf>
    <xf numFmtId="208" fontId="6" fillId="2" borderId="1" xfId="0" applyNumberFormat="1" applyFont="1" applyFill="1" applyBorder="1" applyProtection="1"/>
    <xf numFmtId="0" fontId="0" fillId="0" borderId="0" xfId="0" applyAlignment="1" applyProtection="1">
      <alignment horizontal="left"/>
      <protection locked="0"/>
    </xf>
    <xf numFmtId="3" fontId="1" fillId="94" borderId="1" xfId="0" applyNumberFormat="1" applyFont="1" applyFill="1" applyBorder="1" applyProtection="1"/>
    <xf numFmtId="3" fontId="3" fillId="0" borderId="1" xfId="0" applyNumberFormat="1" applyFont="1" applyBorder="1" applyAlignment="1" applyProtection="1">
      <alignment wrapText="1"/>
    </xf>
    <xf numFmtId="3" fontId="1" fillId="0" borderId="1" xfId="0" applyNumberFormat="1" applyFont="1" applyBorder="1" applyAlignment="1" applyProtection="1">
      <alignment wrapText="1"/>
    </xf>
    <xf numFmtId="0" fontId="5" fillId="2" borderId="1" xfId="0" applyNumberFormat="1" applyFont="1" applyFill="1" applyBorder="1" applyAlignment="1" applyProtection="1">
      <alignment horizontal="left" wrapText="1"/>
    </xf>
    <xf numFmtId="0" fontId="1" fillId="0" borderId="0" xfId="0" applyFont="1" applyBorder="1" applyAlignment="1" applyProtection="1">
      <alignment horizontal="right"/>
    </xf>
    <xf numFmtId="0" fontId="1" fillId="2" borderId="0" xfId="0" applyNumberFormat="1" applyFont="1" applyFill="1" applyBorder="1" applyAlignment="1" applyProtection="1">
      <alignment horizontal="left" wrapText="1" indent="1"/>
      <protection locked="0"/>
    </xf>
    <xf numFmtId="0" fontId="1" fillId="0" borderId="0" xfId="0" applyFont="1" applyBorder="1" applyAlignment="1" applyProtection="1">
      <alignment wrapText="1"/>
      <protection locked="0"/>
    </xf>
    <xf numFmtId="0" fontId="1" fillId="0" borderId="0" xfId="0" applyFont="1" applyFill="1" applyBorder="1" applyAlignment="1" applyProtection="1">
      <protection locked="0"/>
    </xf>
    <xf numFmtId="0" fontId="4" fillId="0" borderId="0" xfId="0" applyFont="1" applyFill="1" applyBorder="1" applyProtection="1">
      <protection locked="0"/>
    </xf>
    <xf numFmtId="0" fontId="3" fillId="0" borderId="1" xfId="0" applyFont="1" applyFill="1" applyBorder="1"/>
    <xf numFmtId="0" fontId="137" fillId="0" borderId="1" xfId="0" applyFont="1" applyFill="1" applyBorder="1" applyAlignment="1">
      <alignment horizontal="left"/>
    </xf>
    <xf numFmtId="0" fontId="3" fillId="0" borderId="1" xfId="0" applyFont="1" applyFill="1" applyBorder="1" applyAlignment="1">
      <alignment horizontal="center"/>
    </xf>
    <xf numFmtId="0" fontId="0" fillId="0" borderId="0" xfId="0" applyFill="1"/>
    <xf numFmtId="0" fontId="1" fillId="0" borderId="0" xfId="0" applyFont="1" applyFill="1"/>
    <xf numFmtId="0" fontId="1" fillId="0" borderId="1" xfId="0" applyNumberFormat="1" applyFont="1" applyFill="1" applyBorder="1"/>
    <xf numFmtId="0" fontId="1" fillId="4" borderId="1" xfId="0" applyNumberFormat="1" applyFont="1" applyFill="1" applyBorder="1"/>
    <xf numFmtId="0" fontId="1" fillId="4" borderId="1" xfId="0" applyFont="1" applyFill="1" applyBorder="1" applyAlignment="1">
      <alignment horizontal="left"/>
    </xf>
    <xf numFmtId="0" fontId="1" fillId="0" borderId="1" xfId="0" applyFont="1" applyFill="1" applyBorder="1" applyAlignment="1">
      <alignment wrapText="1"/>
    </xf>
    <xf numFmtId="1" fontId="1" fillId="0" borderId="1" xfId="0" applyNumberFormat="1" applyFont="1" applyFill="1" applyBorder="1"/>
    <xf numFmtId="0" fontId="6" fillId="0" borderId="1" xfId="0" applyFont="1" applyFill="1" applyBorder="1"/>
    <xf numFmtId="0" fontId="6" fillId="0" borderId="1" xfId="0" applyFont="1" applyFill="1" applyBorder="1" applyAlignment="1">
      <alignment horizontal="left"/>
    </xf>
    <xf numFmtId="3" fontId="1" fillId="0" borderId="1" xfId="0" applyNumberFormat="1" applyFont="1" applyFill="1" applyBorder="1" applyAlignment="1">
      <alignment wrapText="1"/>
    </xf>
    <xf numFmtId="1" fontId="1" fillId="4" borderId="1" xfId="0" applyNumberFormat="1" applyFont="1" applyFill="1" applyBorder="1"/>
    <xf numFmtId="0" fontId="6" fillId="4" borderId="1" xfId="0" applyFont="1" applyFill="1" applyBorder="1" applyAlignment="1">
      <alignment horizontal="left"/>
    </xf>
    <xf numFmtId="2" fontId="1" fillId="0" borderId="1" xfId="0" applyNumberFormat="1" applyFont="1" applyFill="1" applyBorder="1"/>
    <xf numFmtId="2" fontId="1" fillId="4" borderId="1" xfId="0" applyNumberFormat="1" applyFont="1" applyFill="1" applyBorder="1"/>
    <xf numFmtId="0" fontId="1" fillId="0" borderId="1" xfId="0" quotePrefix="1" applyFont="1" applyFill="1" applyBorder="1"/>
    <xf numFmtId="0" fontId="1" fillId="0" borderId="1" xfId="0" applyFont="1" applyFill="1" applyBorder="1" applyAlignment="1">
      <alignment horizontal="left"/>
    </xf>
    <xf numFmtId="0" fontId="6" fillId="0" borderId="0" xfId="0" applyFont="1" applyFill="1" applyAlignment="1">
      <alignment horizontal="left"/>
    </xf>
    <xf numFmtId="1" fontId="1" fillId="0" borderId="0" xfId="0" applyNumberFormat="1" applyFont="1" applyFill="1"/>
    <xf numFmtId="0" fontId="6" fillId="0" borderId="1" xfId="0" applyNumberFormat="1" applyFont="1" applyBorder="1" applyAlignment="1" applyProtection="1">
      <alignment horizontal="left" wrapText="1" indent="1"/>
    </xf>
    <xf numFmtId="0" fontId="6" fillId="0" borderId="1" xfId="0" applyFont="1" applyBorder="1" applyProtection="1"/>
    <xf numFmtId="0" fontId="1" fillId="0" borderId="1" xfId="0" applyFont="1" applyFill="1" applyBorder="1" applyAlignment="1" applyProtection="1">
      <alignment horizontal="left" indent="2"/>
    </xf>
    <xf numFmtId="0" fontId="1" fillId="2" borderId="12" xfId="0" applyFont="1" applyFill="1" applyBorder="1" applyProtection="1">
      <protection locked="0"/>
    </xf>
    <xf numFmtId="0" fontId="1" fillId="2" borderId="52" xfId="0" applyFont="1" applyFill="1" applyBorder="1" applyProtection="1">
      <protection locked="0"/>
    </xf>
    <xf numFmtId="0" fontId="1" fillId="2" borderId="8" xfId="0" applyFont="1" applyFill="1" applyBorder="1" applyProtection="1">
      <protection locked="0"/>
    </xf>
    <xf numFmtId="0" fontId="1" fillId="0" borderId="0" xfId="0" applyFont="1" applyAlignment="1" applyProtection="1">
      <alignment vertical="top" wrapText="1"/>
      <protection locked="0"/>
    </xf>
    <xf numFmtId="0" fontId="8" fillId="0" borderId="0" xfId="0" applyFont="1" applyAlignment="1" applyProtection="1">
      <alignment horizontal="left" vertical="top"/>
    </xf>
    <xf numFmtId="0" fontId="1" fillId="2" borderId="52" xfId="0" applyFont="1" applyFill="1" applyBorder="1" applyAlignment="1" applyProtection="1"/>
    <xf numFmtId="0" fontId="1" fillId="0" borderId="0" xfId="0" applyFont="1" applyAlignment="1" applyProtection="1">
      <alignment wrapText="1"/>
      <protection locked="0"/>
    </xf>
    <xf numFmtId="0" fontId="6" fillId="0" borderId="1" xfId="0" applyFont="1" applyBorder="1" applyAlignment="1" applyProtection="1">
      <alignment horizontal="left"/>
    </xf>
    <xf numFmtId="0" fontId="6" fillId="0" borderId="1" xfId="0" applyFont="1" applyBorder="1" applyAlignment="1" applyProtection="1">
      <alignment horizontal="left" indent="1"/>
    </xf>
    <xf numFmtId="0" fontId="1" fillId="2" borderId="12" xfId="0" applyFont="1" applyFill="1" applyBorder="1" applyAlignment="1" applyProtection="1"/>
    <xf numFmtId="0" fontId="1" fillId="2" borderId="8" xfId="0" applyFont="1" applyFill="1" applyBorder="1" applyAlignment="1" applyProtection="1"/>
    <xf numFmtId="0" fontId="1" fillId="2" borderId="12" xfId="0" applyFont="1" applyFill="1" applyBorder="1" applyAlignment="1" applyProtection="1">
      <alignment wrapText="1"/>
    </xf>
    <xf numFmtId="0" fontId="1" fillId="0" borderId="12" xfId="0" applyFont="1" applyFill="1" applyBorder="1" applyAlignment="1" applyProtection="1">
      <alignment horizontal="left"/>
    </xf>
    <xf numFmtId="0" fontId="6" fillId="2" borderId="1" xfId="0" applyNumberFormat="1" applyFont="1" applyFill="1" applyBorder="1" applyAlignment="1" applyProtection="1">
      <alignment horizontal="left" wrapText="1" indent="1"/>
    </xf>
    <xf numFmtId="0" fontId="29" fillId="2" borderId="1" xfId="0" applyFont="1" applyFill="1" applyBorder="1"/>
    <xf numFmtId="0" fontId="29" fillId="2" borderId="9" xfId="0" applyFont="1" applyFill="1" applyBorder="1"/>
    <xf numFmtId="0" fontId="0" fillId="2" borderId="10" xfId="0" applyFill="1" applyBorder="1"/>
    <xf numFmtId="0" fontId="0" fillId="2" borderId="6" xfId="0" applyFill="1" applyBorder="1"/>
    <xf numFmtId="0" fontId="0" fillId="2" borderId="2" xfId="0" applyFill="1" applyBorder="1"/>
    <xf numFmtId="0" fontId="0" fillId="2" borderId="8" xfId="0" applyFill="1" applyBorder="1"/>
    <xf numFmtId="0" fontId="0" fillId="2" borderId="52" xfId="0" applyFill="1" applyBorder="1"/>
    <xf numFmtId="0" fontId="0" fillId="2" borderId="12" xfId="0" applyFill="1" applyBorder="1"/>
    <xf numFmtId="0" fontId="0" fillId="2" borderId="0" xfId="0" applyFill="1" applyBorder="1" applyAlignment="1">
      <alignment horizontal="left" vertical="top"/>
    </xf>
    <xf numFmtId="0" fontId="0" fillId="2" borderId="0" xfId="0" applyFill="1" applyBorder="1"/>
    <xf numFmtId="0" fontId="0" fillId="2" borderId="52" xfId="0" quotePrefix="1" applyFill="1" applyBorder="1"/>
    <xf numFmtId="0" fontId="0" fillId="2" borderId="2" xfId="0" quotePrefix="1" applyFill="1" applyBorder="1"/>
    <xf numFmtId="0" fontId="0" fillId="2" borderId="0" xfId="0" applyFill="1"/>
    <xf numFmtId="0" fontId="139" fillId="2" borderId="0" xfId="0" applyFont="1" applyFill="1"/>
    <xf numFmtId="0" fontId="140" fillId="0" borderId="0" xfId="0" applyFont="1" applyProtection="1"/>
    <xf numFmtId="0" fontId="8" fillId="2" borderId="0" xfId="0" applyFont="1" applyFill="1" applyAlignment="1" applyProtection="1">
      <alignment horizontal="left"/>
    </xf>
    <xf numFmtId="0" fontId="6" fillId="2" borderId="1" xfId="0" applyFont="1" applyFill="1" applyBorder="1" applyAlignment="1" applyProtection="1">
      <alignment horizontal="left"/>
    </xf>
    <xf numFmtId="0" fontId="140" fillId="0" borderId="0" xfId="0" applyFont="1" applyAlignment="1" applyProtection="1">
      <alignment horizontal="left"/>
    </xf>
    <xf numFmtId="0" fontId="8" fillId="2" borderId="0" xfId="0" applyFont="1" applyFill="1" applyBorder="1" applyAlignment="1" applyProtection="1">
      <alignment horizontal="left"/>
    </xf>
    <xf numFmtId="0" fontId="8" fillId="0" borderId="0" xfId="0" applyFont="1" applyBorder="1" applyAlignment="1" applyProtection="1"/>
    <xf numFmtId="0" fontId="8" fillId="2" borderId="0" xfId="0" applyFont="1" applyFill="1" applyBorder="1" applyAlignment="1" applyProtection="1">
      <alignment vertical="top"/>
    </xf>
    <xf numFmtId="0" fontId="8" fillId="2" borderId="0" xfId="0" applyFont="1" applyFill="1" applyBorder="1" applyAlignment="1" applyProtection="1"/>
    <xf numFmtId="0" fontId="8" fillId="0" borderId="0" xfId="0" applyFont="1" applyFill="1" applyAlignment="1" applyProtection="1">
      <alignment vertical="top"/>
    </xf>
    <xf numFmtId="0" fontId="1" fillId="0" borderId="1" xfId="0" applyFont="1" applyBorder="1" applyAlignment="1" applyProtection="1">
      <alignment horizontal="center" vertical="center"/>
    </xf>
    <xf numFmtId="0" fontId="1" fillId="0" borderId="1" xfId="0" applyFont="1" applyBorder="1" applyProtection="1"/>
    <xf numFmtId="0" fontId="1" fillId="2" borderId="10" xfId="0" applyFont="1" applyFill="1" applyBorder="1" applyAlignment="1" applyProtection="1">
      <alignment wrapText="1"/>
    </xf>
    <xf numFmtId="0" fontId="1" fillId="2" borderId="10" xfId="0" applyFont="1" applyFill="1" applyBorder="1" applyAlignment="1" applyProtection="1"/>
    <xf numFmtId="0" fontId="1" fillId="2" borderId="52" xfId="0" applyFont="1" applyFill="1" applyBorder="1" applyAlignment="1" applyProtection="1">
      <alignment wrapText="1"/>
    </xf>
    <xf numFmtId="0" fontId="1" fillId="2" borderId="52" xfId="0" quotePrefix="1" applyFont="1" applyFill="1" applyBorder="1" applyAlignment="1" applyProtection="1"/>
    <xf numFmtId="0" fontId="1" fillId="2" borderId="2" xfId="0" applyFont="1" applyFill="1" applyBorder="1" applyAlignment="1" applyProtection="1">
      <alignment wrapText="1"/>
    </xf>
    <xf numFmtId="0" fontId="1" fillId="2" borderId="2" xfId="0" applyFont="1" applyFill="1" applyBorder="1" applyAlignment="1" applyProtection="1"/>
    <xf numFmtId="0" fontId="6" fillId="0" borderId="0" xfId="0" applyFont="1" applyProtection="1"/>
    <xf numFmtId="0" fontId="1" fillId="2" borderId="10" xfId="0" quotePrefix="1" applyFont="1" applyFill="1" applyBorder="1" applyAlignment="1" applyProtection="1"/>
    <xf numFmtId="0" fontId="1" fillId="2" borderId="10" xfId="0" applyFont="1" applyFill="1" applyBorder="1" applyProtection="1"/>
    <xf numFmtId="0" fontId="1" fillId="2" borderId="52" xfId="0" applyFont="1" applyFill="1" applyBorder="1" applyProtection="1"/>
    <xf numFmtId="0" fontId="1" fillId="2" borderId="2" xfId="0" applyFont="1" applyFill="1" applyBorder="1" applyProtection="1"/>
    <xf numFmtId="0" fontId="1" fillId="2" borderId="8" xfId="0" applyFont="1" applyFill="1" applyBorder="1" applyProtection="1"/>
    <xf numFmtId="0" fontId="1" fillId="2" borderId="10" xfId="0" applyFont="1" applyFill="1" applyBorder="1" applyAlignment="1" applyProtection="1">
      <alignment vertical="center"/>
    </xf>
    <xf numFmtId="0" fontId="1" fillId="2" borderId="12" xfId="0" applyFont="1" applyFill="1" applyBorder="1" applyAlignment="1" applyProtection="1">
      <alignment vertical="center"/>
    </xf>
    <xf numFmtId="0" fontId="1" fillId="2" borderId="52" xfId="0" applyFont="1" applyFill="1" applyBorder="1" applyAlignment="1" applyProtection="1">
      <alignment vertical="center"/>
    </xf>
    <xf numFmtId="0" fontId="1" fillId="2" borderId="2" xfId="0" applyFont="1" applyFill="1" applyBorder="1" applyAlignment="1" applyProtection="1">
      <alignment vertical="center"/>
    </xf>
    <xf numFmtId="0" fontId="1" fillId="2" borderId="8" xfId="0" applyFont="1" applyFill="1" applyBorder="1" applyAlignment="1" applyProtection="1">
      <alignment vertical="center"/>
    </xf>
    <xf numFmtId="0" fontId="12" fillId="2" borderId="12" xfId="0" applyFont="1" applyFill="1" applyBorder="1" applyAlignment="1" applyProtection="1"/>
    <xf numFmtId="0" fontId="1" fillId="2" borderId="12" xfId="0" quotePrefix="1" applyFont="1" applyFill="1" applyBorder="1" applyProtection="1"/>
    <xf numFmtId="0" fontId="1" fillId="2" borderId="12" xfId="0" applyFont="1" applyFill="1" applyBorder="1" applyProtection="1"/>
    <xf numFmtId="0" fontId="1" fillId="0" borderId="12" xfId="0" applyFont="1" applyBorder="1" applyProtection="1"/>
    <xf numFmtId="0" fontId="1" fillId="0" borderId="52" xfId="0" applyFont="1" applyBorder="1" applyProtection="1"/>
    <xf numFmtId="0" fontId="1" fillId="0" borderId="0" xfId="0" applyNumberFormat="1" applyFont="1" applyFill="1" applyBorder="1" applyAlignment="1" applyProtection="1">
      <alignment wrapText="1"/>
    </xf>
    <xf numFmtId="0" fontId="1" fillId="0" borderId="0" xfId="0" applyFont="1" applyFill="1" applyBorder="1" applyAlignment="1" applyProtection="1">
      <alignment horizontal="left"/>
    </xf>
    <xf numFmtId="0" fontId="4" fillId="0" borderId="0" xfId="0" applyFont="1" applyFill="1" applyBorder="1" applyProtection="1"/>
    <xf numFmtId="0" fontId="6" fillId="2" borderId="52" xfId="0" applyFont="1" applyFill="1" applyBorder="1" applyProtection="1"/>
    <xf numFmtId="0" fontId="6" fillId="2" borderId="52" xfId="0" applyFont="1" applyFill="1" applyBorder="1" applyAlignment="1" applyProtection="1">
      <alignment horizontal="left"/>
    </xf>
    <xf numFmtId="0" fontId="6" fillId="2" borderId="2" xfId="0" applyFont="1" applyFill="1" applyBorder="1" applyAlignment="1" applyProtection="1">
      <alignment horizontal="left"/>
    </xf>
    <xf numFmtId="0" fontId="0" fillId="2" borderId="8" xfId="0" applyFill="1" applyBorder="1" applyProtection="1"/>
    <xf numFmtId="0" fontId="6" fillId="2" borderId="2" xfId="0" applyFont="1" applyFill="1" applyBorder="1" applyProtection="1"/>
    <xf numFmtId="0" fontId="6" fillId="2" borderId="10" xfId="0" applyFont="1" applyFill="1" applyBorder="1" applyProtection="1"/>
    <xf numFmtId="0" fontId="1" fillId="0" borderId="1" xfId="0" applyFont="1" applyBorder="1" applyAlignment="1" applyProtection="1">
      <alignment horizontal="center" vertical="center"/>
    </xf>
    <xf numFmtId="0" fontId="1" fillId="0" borderId="1" xfId="0" applyFont="1" applyBorder="1" applyProtection="1"/>
    <xf numFmtId="0" fontId="6" fillId="2" borderId="52" xfId="0" applyFont="1" applyFill="1" applyBorder="1" applyAlignment="1" applyProtection="1">
      <alignment wrapText="1"/>
    </xf>
    <xf numFmtId="0" fontId="6" fillId="2" borderId="52" xfId="0" quotePrefix="1" applyFont="1" applyFill="1" applyBorder="1" applyAlignment="1" applyProtection="1"/>
    <xf numFmtId="3" fontId="6" fillId="0" borderId="1" xfId="0" applyNumberFormat="1" applyFont="1" applyBorder="1" applyProtection="1">
      <protection locked="0"/>
    </xf>
    <xf numFmtId="0" fontId="6" fillId="0" borderId="0" xfId="0" applyFont="1" applyProtection="1">
      <protection locked="0"/>
    </xf>
    <xf numFmtId="0" fontId="6" fillId="2" borderId="52" xfId="0" applyFont="1" applyFill="1" applyBorder="1" applyAlignment="1" applyProtection="1">
      <alignment horizontal="left"/>
      <protection locked="0"/>
    </xf>
    <xf numFmtId="0" fontId="6" fillId="2" borderId="2" xfId="0" applyFont="1" applyFill="1" applyBorder="1" applyAlignment="1" applyProtection="1">
      <alignment horizontal="left"/>
      <protection locked="0"/>
    </xf>
    <xf numFmtId="0" fontId="6" fillId="2" borderId="52" xfId="0" applyFont="1" applyFill="1" applyBorder="1" applyAlignment="1" applyProtection="1">
      <alignment horizontal="left" wrapText="1"/>
    </xf>
    <xf numFmtId="0" fontId="6" fillId="2" borderId="2" xfId="0" applyFont="1" applyFill="1" applyBorder="1" applyAlignment="1" applyProtection="1">
      <alignment horizontal="left" wrapText="1"/>
    </xf>
    <xf numFmtId="14" fontId="1" fillId="0" borderId="0" xfId="0" applyNumberFormat="1" applyFont="1" applyProtection="1">
      <protection locked="0"/>
    </xf>
    <xf numFmtId="0" fontId="6" fillId="2" borderId="1" xfId="0" applyFont="1" applyFill="1" applyBorder="1" applyProtection="1"/>
    <xf numFmtId="3" fontId="6" fillId="2" borderId="1" xfId="0" applyNumberFormat="1" applyFont="1" applyFill="1" applyBorder="1" applyProtection="1"/>
    <xf numFmtId="0" fontId="1" fillId="0" borderId="52" xfId="0" applyFont="1" applyBorder="1" applyProtection="1">
      <protection locked="0"/>
    </xf>
    <xf numFmtId="0" fontId="6" fillId="2" borderId="12" xfId="0" applyFont="1" applyFill="1" applyBorder="1" applyProtection="1"/>
    <xf numFmtId="0" fontId="6" fillId="0" borderId="1" xfId="0" applyFont="1" applyFill="1" applyBorder="1" applyAlignment="1" applyProtection="1">
      <alignment horizontal="left" indent="2"/>
    </xf>
    <xf numFmtId="3" fontId="6" fillId="0" borderId="1" xfId="0" applyNumberFormat="1" applyFont="1" applyBorder="1" applyProtection="1"/>
    <xf numFmtId="0" fontId="6" fillId="0" borderId="1" xfId="0" applyFont="1" applyFill="1" applyBorder="1" applyAlignment="1" applyProtection="1">
      <alignment horizontal="left"/>
    </xf>
    <xf numFmtId="0" fontId="143" fillId="0" borderId="1" xfId="0" applyFont="1" applyBorder="1" applyProtection="1"/>
    <xf numFmtId="0" fontId="6" fillId="0" borderId="1" xfId="0" applyFont="1" applyFill="1" applyBorder="1" applyProtection="1"/>
    <xf numFmtId="0" fontId="0" fillId="2" borderId="10" xfId="0" applyFill="1" applyBorder="1" applyProtection="1"/>
    <xf numFmtId="0" fontId="0" fillId="2" borderId="6" xfId="0" applyFill="1" applyBorder="1" applyAlignment="1" applyProtection="1">
      <alignment horizontal="left"/>
    </xf>
    <xf numFmtId="0" fontId="0" fillId="2" borderId="6" xfId="0" applyFill="1" applyBorder="1" applyProtection="1"/>
    <xf numFmtId="0" fontId="137" fillId="0" borderId="1" xfId="0" applyFont="1" applyBorder="1" applyProtection="1"/>
    <xf numFmtId="3" fontId="137" fillId="0" borderId="1" xfId="0" applyNumberFormat="1" applyFont="1" applyBorder="1" applyProtection="1"/>
    <xf numFmtId="0" fontId="6" fillId="2" borderId="10" xfId="0" applyFont="1" applyFill="1" applyBorder="1" applyAlignment="1" applyProtection="1"/>
    <xf numFmtId="0" fontId="6" fillId="2" borderId="12" xfId="0" applyFont="1" applyFill="1" applyBorder="1" applyAlignment="1" applyProtection="1"/>
    <xf numFmtId="0" fontId="6" fillId="2" borderId="52" xfId="0" applyFont="1" applyFill="1" applyBorder="1" applyAlignment="1" applyProtection="1"/>
    <xf numFmtId="0" fontId="6" fillId="0" borderId="1" xfId="0" applyFont="1" applyBorder="1" applyAlignment="1" applyProtection="1">
      <alignment wrapText="1"/>
    </xf>
    <xf numFmtId="3" fontId="6" fillId="0" borderId="1" xfId="0" applyNumberFormat="1" applyFont="1" applyBorder="1" applyAlignment="1" applyProtection="1">
      <alignment wrapText="1"/>
      <protection locked="0"/>
    </xf>
    <xf numFmtId="3" fontId="143" fillId="0" borderId="1" xfId="0" applyNumberFormat="1" applyFont="1" applyBorder="1" applyProtection="1"/>
    <xf numFmtId="0" fontId="6" fillId="2" borderId="52" xfId="0" applyFont="1" applyFill="1" applyBorder="1" applyAlignment="1" applyProtection="1">
      <protection locked="0"/>
    </xf>
    <xf numFmtId="3" fontId="143" fillId="0" borderId="1" xfId="0" applyNumberFormat="1" applyFont="1" applyBorder="1" applyProtection="1">
      <protection locked="0"/>
    </xf>
    <xf numFmtId="0" fontId="6" fillId="2" borderId="2" xfId="0" applyFont="1" applyFill="1" applyBorder="1" applyAlignment="1" applyProtection="1"/>
    <xf numFmtId="0" fontId="6" fillId="2" borderId="8" xfId="0" applyFont="1" applyFill="1" applyBorder="1" applyAlignment="1" applyProtection="1"/>
    <xf numFmtId="0" fontId="6" fillId="2" borderId="0" xfId="0" applyFont="1" applyFill="1" applyBorder="1" applyAlignment="1" applyProtection="1"/>
    <xf numFmtId="3" fontId="6" fillId="2" borderId="1" xfId="0" applyNumberFormat="1" applyFont="1" applyFill="1" applyBorder="1" applyProtection="1">
      <protection locked="0"/>
    </xf>
    <xf numFmtId="0" fontId="6" fillId="0" borderId="52" xfId="0" applyFont="1" applyBorder="1" applyProtection="1">
      <protection locked="0"/>
    </xf>
    <xf numFmtId="0" fontId="6" fillId="0" borderId="1" xfId="0" applyFont="1" applyBorder="1" applyAlignment="1" applyProtection="1">
      <alignment horizontal="center" vertical="center"/>
    </xf>
    <xf numFmtId="0" fontId="6" fillId="0" borderId="1" xfId="0" quotePrefix="1" applyFont="1" applyBorder="1" applyProtection="1"/>
    <xf numFmtId="0" fontId="137" fillId="2" borderId="1" xfId="0" applyFont="1" applyFill="1" applyBorder="1" applyProtection="1"/>
    <xf numFmtId="0" fontId="6" fillId="2" borderId="52" xfId="0" applyFont="1" applyFill="1" applyBorder="1" applyProtection="1">
      <protection locked="0"/>
    </xf>
    <xf numFmtId="0" fontId="6" fillId="2" borderId="1" xfId="0" applyFont="1" applyFill="1" applyBorder="1" applyAlignment="1" applyProtection="1">
      <alignment wrapText="1"/>
    </xf>
    <xf numFmtId="0" fontId="6" fillId="2" borderId="11" xfId="0" applyFont="1" applyFill="1" applyBorder="1" applyProtection="1"/>
    <xf numFmtId="0" fontId="143" fillId="2" borderId="1" xfId="0" applyFont="1" applyFill="1" applyBorder="1" applyProtection="1"/>
    <xf numFmtId="0" fontId="6" fillId="2" borderId="11" xfId="0" applyFont="1" applyFill="1" applyBorder="1" applyAlignment="1" applyProtection="1">
      <alignment wrapText="1"/>
    </xf>
    <xf numFmtId="0" fontId="6" fillId="0" borderId="11" xfId="0" applyFont="1" applyBorder="1" applyProtection="1">
      <protection locked="0"/>
    </xf>
    <xf numFmtId="0" fontId="137" fillId="2" borderId="1" xfId="0" applyFont="1" applyFill="1" applyBorder="1" applyAlignment="1" applyProtection="1">
      <alignment wrapText="1"/>
    </xf>
    <xf numFmtId="0" fontId="6" fillId="2" borderId="1" xfId="0" quotePrefix="1" applyFont="1" applyFill="1" applyBorder="1" applyProtection="1"/>
    <xf numFmtId="0" fontId="6" fillId="2" borderId="12" xfId="0" applyFont="1" applyFill="1" applyBorder="1" applyAlignment="1" applyProtection="1">
      <alignment wrapText="1"/>
    </xf>
    <xf numFmtId="0" fontId="6" fillId="2" borderId="0" xfId="0" applyFont="1" applyFill="1" applyBorder="1" applyProtection="1"/>
    <xf numFmtId="0" fontId="6" fillId="2" borderId="7" xfId="0" applyFont="1" applyFill="1" applyBorder="1" applyAlignment="1" applyProtection="1">
      <alignment wrapText="1"/>
    </xf>
    <xf numFmtId="0" fontId="6" fillId="2" borderId="2" xfId="0" applyFont="1" applyFill="1" applyBorder="1" applyAlignment="1" applyProtection="1">
      <alignment wrapText="1"/>
    </xf>
    <xf numFmtId="0" fontId="140" fillId="0" borderId="0" xfId="0" applyFont="1" applyProtection="1">
      <protection locked="0"/>
    </xf>
    <xf numFmtId="0" fontId="6" fillId="0" borderId="0" xfId="0" applyFont="1" applyAlignment="1" applyProtection="1">
      <alignment horizontal="right"/>
      <protection locked="0"/>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0" fontId="1" fillId="2" borderId="10" xfId="0" applyFont="1" applyFill="1" applyBorder="1" applyAlignment="1" applyProtection="1">
      <alignment horizontal="center" wrapText="1"/>
    </xf>
    <xf numFmtId="0" fontId="1" fillId="2" borderId="2" xfId="0" applyFont="1" applyFill="1" applyBorder="1" applyAlignment="1" applyProtection="1">
      <alignment horizontal="center" wrapText="1"/>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2" fillId="94"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wrapText="1"/>
    </xf>
    <xf numFmtId="0" fontId="6" fillId="0" borderId="5" xfId="0" applyFont="1" applyBorder="1" applyAlignment="1" applyProtection="1">
      <alignment horizontal="left" vertical="top" wrapText="1"/>
    </xf>
    <xf numFmtId="0" fontId="5" fillId="0" borderId="1" xfId="0" applyFont="1" applyBorder="1" applyAlignment="1" applyProtection="1">
      <alignment horizontal="center" vertical="center" wrapText="1"/>
    </xf>
    <xf numFmtId="0" fontId="1" fillId="2" borderId="6"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8" fillId="2" borderId="5" xfId="0" applyFont="1" applyFill="1" applyBorder="1" applyAlignment="1" applyProtection="1">
      <alignment horizontal="left"/>
    </xf>
    <xf numFmtId="0" fontId="8" fillId="0" borderId="0" xfId="0" quotePrefix="1" applyFont="1" applyBorder="1" applyAlignment="1" applyProtection="1">
      <alignment horizontal="left" vertical="top" wrapText="1"/>
    </xf>
    <xf numFmtId="0" fontId="8" fillId="0" borderId="5"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5" fillId="2" borderId="4"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1" fillId="0" borderId="1" xfId="0" applyFont="1" applyBorder="1" applyAlignment="1" applyProtection="1">
      <alignment horizontal="right"/>
    </xf>
    <xf numFmtId="0" fontId="1" fillId="0" borderId="1" xfId="0" applyFont="1" applyBorder="1" applyProtection="1"/>
    <xf numFmtId="0" fontId="145" fillId="0" borderId="4" xfId="0" applyFont="1" applyBorder="1" applyAlignment="1" applyProtection="1">
      <alignment horizontal="center" vertical="center" wrapText="1"/>
    </xf>
    <xf numFmtId="0" fontId="145" fillId="0" borderId="6" xfId="0" applyFont="1" applyBorder="1" applyAlignment="1" applyProtection="1">
      <alignment horizontal="center" vertical="center" wrapText="1"/>
    </xf>
    <xf numFmtId="0" fontId="145" fillId="0" borderId="11" xfId="0" applyFont="1" applyBorder="1" applyAlignment="1" applyProtection="1">
      <alignment horizontal="center" vertical="center" wrapText="1"/>
    </xf>
    <xf numFmtId="0" fontId="145" fillId="0" borderId="12" xfId="0" applyFont="1" applyBorder="1" applyAlignment="1" applyProtection="1">
      <alignment horizontal="center" vertical="center" wrapText="1"/>
    </xf>
    <xf numFmtId="0" fontId="145" fillId="0" borderId="7" xfId="0" applyFont="1" applyBorder="1" applyAlignment="1" applyProtection="1">
      <alignment horizontal="center" vertical="center" wrapText="1"/>
    </xf>
    <xf numFmtId="0" fontId="145" fillId="0" borderId="8"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2" borderId="1" xfId="0" applyFont="1" applyFill="1" applyBorder="1" applyAlignment="1" applyProtection="1">
      <alignment horizontal="center" wrapText="1"/>
    </xf>
    <xf numFmtId="0" fontId="6" fillId="0" borderId="1" xfId="0" applyFont="1" applyBorder="1" applyAlignment="1" applyProtection="1">
      <alignment horizontal="center" vertical="center"/>
    </xf>
    <xf numFmtId="0" fontId="1" fillId="0" borderId="1" xfId="0" applyFont="1" applyBorder="1" applyAlignment="1" applyProtection="1">
      <alignment horizontal="center"/>
    </xf>
    <xf numFmtId="0" fontId="1" fillId="0" borderId="1" xfId="0" applyFont="1" applyBorder="1" applyAlignment="1" applyProtection="1">
      <alignment horizontal="center" wrapText="1"/>
    </xf>
    <xf numFmtId="0" fontId="5" fillId="0" borderId="1" xfId="0" applyFont="1" applyFill="1" applyBorder="1" applyAlignment="1" applyProtection="1">
      <alignment horizontal="center" vertical="center"/>
    </xf>
    <xf numFmtId="0" fontId="1" fillId="2" borderId="10"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1" fillId="2" borderId="6" xfId="0" applyFont="1" applyFill="1" applyBorder="1" applyAlignment="1" applyProtection="1">
      <alignment horizontal="center" wrapText="1"/>
      <protection locked="0"/>
    </xf>
    <xf numFmtId="0" fontId="1" fillId="2" borderId="8" xfId="0" applyFont="1" applyFill="1" applyBorder="1" applyAlignment="1" applyProtection="1">
      <alignment horizontal="center" wrapText="1"/>
      <protection locked="0"/>
    </xf>
    <xf numFmtId="0" fontId="5" fillId="0" borderId="4"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1" fillId="2" borderId="6" xfId="0" applyFont="1" applyFill="1" applyBorder="1" applyAlignment="1" applyProtection="1">
      <alignment horizontal="center" wrapText="1"/>
    </xf>
    <xf numFmtId="0" fontId="1" fillId="2" borderId="8" xfId="0" applyFont="1" applyFill="1" applyBorder="1" applyAlignment="1" applyProtection="1">
      <alignment horizontal="center" wrapText="1"/>
    </xf>
    <xf numFmtId="0" fontId="8" fillId="0" borderId="0" xfId="0" applyFont="1" applyAlignment="1" applyProtection="1">
      <alignment horizontal="left" vertical="top" wrapText="1"/>
    </xf>
    <xf numFmtId="0" fontId="8" fillId="0" borderId="0" xfId="0" applyFont="1" applyFill="1" applyAlignment="1" applyProtection="1">
      <alignment horizontal="left" wrapText="1"/>
    </xf>
    <xf numFmtId="0" fontId="8" fillId="0" borderId="5" xfId="0" applyFont="1" applyFill="1" applyBorder="1" applyAlignment="1" applyProtection="1">
      <alignment horizontal="left" vertical="top" wrapText="1"/>
    </xf>
    <xf numFmtId="0" fontId="8" fillId="0" borderId="0" xfId="0" applyFont="1" applyFill="1" applyAlignment="1" applyProtection="1">
      <alignment horizontal="left" vertical="top" wrapText="1"/>
    </xf>
    <xf numFmtId="0" fontId="0" fillId="2" borderId="12" xfId="0" applyFill="1" applyBorder="1" applyAlignment="1" applyProtection="1">
      <alignment horizontal="left" vertical="center"/>
    </xf>
    <xf numFmtId="0" fontId="0" fillId="2" borderId="8" xfId="0" applyFill="1" applyBorder="1" applyAlignment="1" applyProtection="1">
      <alignment horizontal="left" vertical="center"/>
    </xf>
    <xf numFmtId="0" fontId="0" fillId="2" borderId="4" xfId="0" applyFill="1" applyBorder="1" applyAlignment="1">
      <alignment horizontal="left" wrapText="1"/>
    </xf>
    <xf numFmtId="0" fontId="0" fillId="2" borderId="5" xfId="0" applyFill="1" applyBorder="1" applyAlignment="1">
      <alignment horizontal="left" wrapText="1"/>
    </xf>
    <xf numFmtId="0" fontId="0" fillId="2" borderId="10" xfId="0" applyFill="1" applyBorder="1" applyAlignment="1">
      <alignment horizontal="left" vertical="top"/>
    </xf>
    <xf numFmtId="0" fontId="0" fillId="2" borderId="2" xfId="0" applyFill="1" applyBorder="1" applyAlignment="1">
      <alignment horizontal="left" vertical="top"/>
    </xf>
    <xf numFmtId="0" fontId="0" fillId="2" borderId="52" xfId="0" applyFill="1" applyBorder="1" applyAlignment="1">
      <alignment horizontal="left" vertical="top"/>
    </xf>
    <xf numFmtId="0" fontId="0" fillId="2" borderId="10" xfId="0" applyFill="1" applyBorder="1" applyAlignment="1">
      <alignment horizontal="left" vertical="center"/>
    </xf>
    <xf numFmtId="0" fontId="0" fillId="2" borderId="2" xfId="0" applyFill="1" applyBorder="1" applyAlignment="1">
      <alignment horizontal="left" vertical="center"/>
    </xf>
  </cellXfs>
  <cellStyles count="37294">
    <cellStyle name="_Button" xfId="1"/>
    <cellStyle name="_Button 2" xfId="2"/>
    <cellStyle name="_Button_Formula Report1" xfId="3"/>
    <cellStyle name="_Column1" xfId="4"/>
    <cellStyle name="_Column1_050826 APCM" xfId="5"/>
    <cellStyle name="_Column1_050826 APCM_AQT consolidation_FC10_111010 forsøg tilret hiraki" xfId="6"/>
    <cellStyle name="_Column1_AQT consolidation_FC6" xfId="7"/>
    <cellStyle name="_Column1_AQT consolidation_FC6_AQT consolidation_FC10_111010 forsøg tilret hiraki" xfId="8"/>
    <cellStyle name="_Column1_Attachment DPO" xfId="9"/>
    <cellStyle name="_Column1_Attachment DPO_AQT consolidation_FC10_111010 forsøg tilret hiraki" xfId="10"/>
    <cellStyle name="_Column1_Bridge" xfId="11"/>
    <cellStyle name="_Column1_Bridge_AQT consolidation_FC10_111010 forsøg tilret hiraki" xfId="12"/>
    <cellStyle name="_Column1_CM Form Template REV 5_1-20060926-165829" xfId="13"/>
    <cellStyle name="_Column1_CM Form Template REV 5_1-20060926-165829_AQT consolidation_FC10_111010 forsøg tilret hiraki" xfId="14"/>
    <cellStyle name="_Column1_Formula Report1" xfId="15"/>
    <cellStyle name="_Column1_Hedge" xfId="16"/>
    <cellStyle name="_Column1_Hedge_AQT consolidation_FC10_111010 forsøg tilret hiraki" xfId="17"/>
    <cellStyle name="_Column1_KPI RKK" xfId="18"/>
    <cellStyle name="_Column1_PD KPI_Tracking SenDx August 2006" xfId="19"/>
    <cellStyle name="_Column1_PD KPI_Tracking SenDx December 2006" xfId="20"/>
    <cellStyle name="_Column1_PD KPI_Tracking SenDx July 2006" xfId="21"/>
    <cellStyle name="_Column1_PD KPI_Tracking SenDx July 2007" xfId="22"/>
    <cellStyle name="_Column1_PD KPI_Tracking SenDx June 2006" xfId="23"/>
    <cellStyle name="_Column1_PD KPI_Tracking SenDx March 2007" xfId="24"/>
    <cellStyle name="_Column1_PD KPI_Tracking SenDx May 2006" xfId="25"/>
    <cellStyle name="_Column1_PD KPI_Tracking SenDx November 2006" xfId="26"/>
    <cellStyle name="_Column1_PD KPI_Tracking SenDx October 2006" xfId="27"/>
    <cellStyle name="_Column1_PD KPI_Tracking SenDx September 2006" xfId="28"/>
    <cellStyle name="_Column1_PD Matrix RKK 2006 new" xfId="29"/>
    <cellStyle name="_Column1_PD-L2 2005 incl. KPI" xfId="30"/>
    <cellStyle name="_Column1_PD-L2 2005 incl. KPI_AQT consolidation_FC10_111010 forsøg tilret hiraki" xfId="31"/>
    <cellStyle name="_Column1_PD-L2 2005 incl. KPI_KPI TEMPLATE 2007 RMED" xfId="32"/>
    <cellStyle name="_Column1_PD-L2 2005 incl. KPI_KPI TEMPLATE 2008_MasterTemplate" xfId="33"/>
    <cellStyle name="_Column1_PD-L2 2005 incl. KPI_KPI TEMPLATE 2008_MasterTemplate (2)" xfId="34"/>
    <cellStyle name="_Column1_PD-L2 2005 incl. KPI_PD Matrix-RKK 2006" xfId="35"/>
    <cellStyle name="_Column1_PD-L2-RKK 2006 + action plans" xfId="36"/>
    <cellStyle name="_Column1_PL" xfId="37"/>
    <cellStyle name="_Column1_PL_AQT consolidation_FC10_111010 forsøg tilret hiraki" xfId="38"/>
    <cellStyle name="_Column1_RDEU" xfId="39"/>
    <cellStyle name="_Column1_RDEU_AQT consolidation_FC10_111010 forsøg tilret hiraki" xfId="40"/>
    <cellStyle name="_Column1_RGBP" xfId="41"/>
    <cellStyle name="_Column1_RGBP_AQT consolidation_FC10_111010 forsøg tilret hiraki" xfId="42"/>
    <cellStyle name="_Column1_RKK APCM ACC 050430" xfId="43"/>
    <cellStyle name="_Column1_RKK APCM ACC 050430_PD Matrix-RKK 2006" xfId="44"/>
    <cellStyle name="_Column1_RKK APCM ACC 050430_PD-L2 2005 incl. KPI" xfId="45"/>
    <cellStyle name="_Column1_RKK APCM ACC 050528" xfId="46"/>
    <cellStyle name="_Column1_RKK APCM ACC 050528_PD Matrix-RKK 2006" xfId="47"/>
    <cellStyle name="_Column1_RKK APCM ACC 050528_PD-L2 2005 incl. KPI" xfId="48"/>
    <cellStyle name="_Column1_RKK APCM ACC 050701" xfId="49"/>
    <cellStyle name="_Column1_RKK APCM ACC 050701_PD Matrix-RKK 2006" xfId="50"/>
    <cellStyle name="_Column1_RKK APCM ACC 050701_PD-L2 2005 incl. KPI" xfId="51"/>
    <cellStyle name="_Column1_RKK APCM ACC 050729" xfId="52"/>
    <cellStyle name="_Column1_RKK APCM ACC 050729_PD Matrix-RKK 2006" xfId="53"/>
    <cellStyle name="_Column1_RKK APCM ACC 050729_PD-L2 2005 incl. KPI" xfId="54"/>
    <cellStyle name="_Column1_RKK APCM ACC 050826" xfId="55"/>
    <cellStyle name="_Column1_RKK APCM ACC 050826_PD Matrix-RKK 2006" xfId="56"/>
    <cellStyle name="_Column1_RKK APCM ACC 050826_PD-L2 2005 incl. KPI" xfId="57"/>
    <cellStyle name="_Column1_RKK APCM ACC 050930" xfId="58"/>
    <cellStyle name="_Column1_RKK APCM ACC 051028" xfId="59"/>
    <cellStyle name="_Column1_RKK APCM ACC 051125" xfId="60"/>
    <cellStyle name="_Column1_RKK APCM ACC 051231" xfId="61"/>
    <cellStyle name="_Column1_RKK APCM ACC050401" xfId="62"/>
    <cellStyle name="_Column1_RKK APCM ACC050401_PD Matrix-RKK 2006" xfId="63"/>
    <cellStyle name="_Column1_RKK APCM ACC050401_PD-L2 2005 incl. KPI" xfId="64"/>
    <cellStyle name="_Column1_RKK APCM INS 050401" xfId="65"/>
    <cellStyle name="_Column1_RKK APCM INS 050401_PD Matrix-RKK 2006" xfId="66"/>
    <cellStyle name="_Column1_RKK APCM INS 050401_PD-L2 2005 incl. KPI" xfId="67"/>
    <cellStyle name="_Column1_RKK APCM INS 050430" xfId="68"/>
    <cellStyle name="_Column1_RKK APCM INS 050430_PD Matrix-RKK 2006" xfId="69"/>
    <cellStyle name="_Column1_RKK APCM INS 050430_PD-L2 2005 incl. KPI" xfId="70"/>
    <cellStyle name="_Column1_RKK APCM INS 050528" xfId="71"/>
    <cellStyle name="_Column1_RKK APCM INS 050528_PD Matrix-RKK 2006" xfId="72"/>
    <cellStyle name="_Column1_RKK APCM INS 050528_PD-L2 2005 incl. KPI" xfId="73"/>
    <cellStyle name="_Column1_RKK APCM INS 050701" xfId="74"/>
    <cellStyle name="_Column1_RKK APCM INS 050701_PD Matrix-RKK 2006" xfId="75"/>
    <cellStyle name="_Column1_RKK APCM INS 050701_PD-L2 2005 incl. KPI" xfId="76"/>
    <cellStyle name="_Column1_RKK APCM INS 050729" xfId="77"/>
    <cellStyle name="_Column1_RKK APCM INS 050729_PD Matrix-RKK 2006" xfId="78"/>
    <cellStyle name="_Column1_RKK APCM INS 050729_PD-L2 2005 incl. KPI" xfId="79"/>
    <cellStyle name="_Column1_RKK APCM INS 050826" xfId="80"/>
    <cellStyle name="_Column1_RKK APCM INS 050826_PD Matrix-RKK 2006" xfId="81"/>
    <cellStyle name="_Column1_RKK APCM INS 050826_PD-L2 2005 incl. KPI" xfId="82"/>
    <cellStyle name="_Column1_RKK APCM INS 050930" xfId="83"/>
    <cellStyle name="_Column1_RKK APCM INS 051028" xfId="84"/>
    <cellStyle name="_Column1_RKK APCM INS 051125" xfId="85"/>
    <cellStyle name="_Column1_RKK APCM INS 051231" xfId="86"/>
    <cellStyle name="_Column1_RKK APCM SPA 050401xls" xfId="87"/>
    <cellStyle name="_Column1_RKK APCM SPA 050401xls_PD Matrix-RKK 2006" xfId="88"/>
    <cellStyle name="_Column1_RKK APCM SPA 050401xls_PD-L2 2005 incl. KPI" xfId="89"/>
    <cellStyle name="_Column1_RKK APCM SPA 050430" xfId="90"/>
    <cellStyle name="_Column1_RKK APCM SPA 050430_PD Matrix-RKK 2006" xfId="91"/>
    <cellStyle name="_Column1_RKK APCM SPA 050430_PD-L2 2005 incl. KPI" xfId="92"/>
    <cellStyle name="_Column1_RKK APCM SPA 050528" xfId="93"/>
    <cellStyle name="_Column1_RKK APCM SPA 050528_PD Matrix-RKK 2006" xfId="94"/>
    <cellStyle name="_Column1_RKK APCM SPA 050528_PD-L2 2005 incl. KPI" xfId="95"/>
    <cellStyle name="_Column1_RKK APCM SPA 050701" xfId="96"/>
    <cellStyle name="_Column1_RKK APCM SPA 050701_PD Matrix-RKK 2006" xfId="97"/>
    <cellStyle name="_Column1_RKK APCM SPA 050701_PD-L2 2005 incl. KPI" xfId="98"/>
    <cellStyle name="_Column1_RKK APCM SPA 050729" xfId="99"/>
    <cellStyle name="_Column1_RKK APCM SPA 050729_PD Matrix-RKK 2006" xfId="100"/>
    <cellStyle name="_Column1_RKK APCM SPA 050729_PD-L2 2005 incl. KPI" xfId="101"/>
    <cellStyle name="_Column1_RKK APCM SPA 050826" xfId="102"/>
    <cellStyle name="_Column1_RKK APCM SPA 050826_PD Matrix-RKK 2006" xfId="103"/>
    <cellStyle name="_Column1_RKK APCM SPA 050826_PD-L2 2005 incl. KPI" xfId="104"/>
    <cellStyle name="_Column1_RKK APCM SPA 050930" xfId="105"/>
    <cellStyle name="_Column1_RKK APCM SPA 051028" xfId="106"/>
    <cellStyle name="_Column1_RKK APCM SPA 051125" xfId="107"/>
    <cellStyle name="_Column1_RKK APCM SPA 051231" xfId="108"/>
    <cellStyle name="_Column1_RKK APCM TOT 050401" xfId="109"/>
    <cellStyle name="_Column1_RKK APCM TOT 050401_PD Matrix-RKK 2006" xfId="110"/>
    <cellStyle name="_Column1_RKK APCM TOT 050401_PD-L2 2005 incl. KPI" xfId="111"/>
    <cellStyle name="_Column1_RKK APCM TOT 050430" xfId="112"/>
    <cellStyle name="_Column1_RKK APCM TOT 050430_PD Matrix-RKK 2006" xfId="113"/>
    <cellStyle name="_Column1_RKK APCM TOT 050430_PD-L2 2005 incl. KPI" xfId="114"/>
    <cellStyle name="_Column1_RKK APCM TOT 050528" xfId="115"/>
    <cellStyle name="_Column1_RKK APCM TOT 050528_PD Matrix-RKK 2006" xfId="116"/>
    <cellStyle name="_Column1_RKK APCM TOT 050528_PD-L2 2005 incl. KPI" xfId="117"/>
    <cellStyle name="_Column1_RKK APCM TOT 050701" xfId="118"/>
    <cellStyle name="_Column1_RKK APCM TOT 050701_PD Matrix-RKK 2006" xfId="119"/>
    <cellStyle name="_Column1_RKK APCM TOT 050701_PD-L2 2005 incl. KPI" xfId="120"/>
    <cellStyle name="_Column1_RKK APCM TOT 050729" xfId="121"/>
    <cellStyle name="_Column1_RKK APCM TOT 050729_PD Matrix-RKK 2006" xfId="122"/>
    <cellStyle name="_Column1_RKK APCM TOT 050729_PD-L2 2005 incl. KPI" xfId="123"/>
    <cellStyle name="_Column1_RKK APCM TOT 050826" xfId="124"/>
    <cellStyle name="_Column1_RKK APCM TOT 050826_PD Matrix-RKK 2006" xfId="125"/>
    <cellStyle name="_Column1_RKK APCM TOT 050826_PD-L2 2005 incl. KPI" xfId="126"/>
    <cellStyle name="_Column1_RKK APCM TOT 050930" xfId="127"/>
    <cellStyle name="_Column1_RKK APCM TOT 051028" xfId="128"/>
    <cellStyle name="_Column1_RKK APCM TOT 051125" xfId="129"/>
    <cellStyle name="_Column1_RKK APCM TOT 051231" xfId="130"/>
    <cellStyle name="_Column1_RKK funnel august 2006 - TUL edit" xfId="131"/>
    <cellStyle name="_Column1_RKK funnel Dec 2006 - TUL edit" xfId="132"/>
    <cellStyle name="_Column1_RKK funnel Jan 2007 - TUL edit" xfId="133"/>
    <cellStyle name="_Column1_RKK funnel july 2006 - TUL edit" xfId="134"/>
    <cellStyle name="_Column1_RKK funnel june 2006 - TUL edit" xfId="135"/>
    <cellStyle name="_Column1_RKK funnel Nov 2006 - TUL edit" xfId="136"/>
    <cellStyle name="_Column1_RKK funnel Oct 2006 - TUL edit" xfId="137"/>
    <cellStyle name="_Column1_RKK funnel Sept 2006 - TUL edit" xfId="138"/>
    <cellStyle name="_Column1_RKK KPIt" xfId="139"/>
    <cellStyle name="_Column1_RKK KPIt_PD Matrix-RKK 2006" xfId="140"/>
    <cellStyle name="_Column1_RKK KPIt_PD-L2 2005 incl. KPI" xfId="141"/>
    <cellStyle name="_Column2" xfId="142"/>
    <cellStyle name="_Column2_AQT consolidation_FC6" xfId="143"/>
    <cellStyle name="_Column2_Bridge" xfId="144"/>
    <cellStyle name="_Column2_Formula Report1" xfId="145"/>
    <cellStyle name="_Column2_Hedge" xfId="146"/>
    <cellStyle name="_Column2_PL" xfId="147"/>
    <cellStyle name="_Column2_RDEU" xfId="148"/>
    <cellStyle name="_Column2_RGBP" xfId="149"/>
    <cellStyle name="_Column3" xfId="150"/>
    <cellStyle name="_Column3_AQT consolidation_FC6" xfId="151"/>
    <cellStyle name="_Column3_Bridge" xfId="152"/>
    <cellStyle name="_Column3_Formula Report1" xfId="153"/>
    <cellStyle name="_Column3_Hedge" xfId="154"/>
    <cellStyle name="_Column3_PL" xfId="155"/>
    <cellStyle name="_Column3_RDEU" xfId="156"/>
    <cellStyle name="_Column3_RGBP" xfId="157"/>
    <cellStyle name="_Column4" xfId="158"/>
    <cellStyle name="_Column4_050826 APCM" xfId="159"/>
    <cellStyle name="_Column4_AQT consolidation_FC6" xfId="160"/>
    <cellStyle name="_Column4_Attachment DPO" xfId="161"/>
    <cellStyle name="_Column4_Bridge" xfId="162"/>
    <cellStyle name="_Column4_CM Form Template REV 5_1-20060926-165829" xfId="163"/>
    <cellStyle name="_Column4_Formula Report1" xfId="164"/>
    <cellStyle name="_Column4_Hedge" xfId="165"/>
    <cellStyle name="_Column4_KPI RKK" xfId="166"/>
    <cellStyle name="_Column4_PD KPI_Tracking SenDx August 2006" xfId="167"/>
    <cellStyle name="_Column4_PD KPI_Tracking SenDx December 2006" xfId="168"/>
    <cellStyle name="_Column4_PD KPI_Tracking SenDx July 2006" xfId="169"/>
    <cellStyle name="_Column4_PD KPI_Tracking SenDx July 2007" xfId="170"/>
    <cellStyle name="_Column4_PD KPI_Tracking SenDx June 2006" xfId="171"/>
    <cellStyle name="_Column4_PD KPI_Tracking SenDx March 2007" xfId="172"/>
    <cellStyle name="_Column4_PD KPI_Tracking SenDx May 2006" xfId="173"/>
    <cellStyle name="_Column4_PD KPI_Tracking SenDx November 2006" xfId="174"/>
    <cellStyle name="_Column4_PD KPI_Tracking SenDx October 2006" xfId="175"/>
    <cellStyle name="_Column4_PD KPI_Tracking SenDx September 2006" xfId="176"/>
    <cellStyle name="_Column4_PD Matrix RKK 2006 new" xfId="177"/>
    <cellStyle name="_Column4_PD-L2 2005 incl. KPI" xfId="178"/>
    <cellStyle name="_Column4_PD-L2 2005 incl. KPI_KPI TEMPLATE 2007 RMED" xfId="179"/>
    <cellStyle name="_Column4_PD-L2 2005 incl. KPI_KPI TEMPLATE 2008_MasterTemplate" xfId="180"/>
    <cellStyle name="_Column4_PD-L2 2005 incl. KPI_KPI TEMPLATE 2008_MasterTemplate (2)" xfId="181"/>
    <cellStyle name="_Column4_PD-L2 2005 incl. KPI_PD Matrix-RKK 2006" xfId="182"/>
    <cellStyle name="_Column4_PD-L2-RKK 2006 + action plans" xfId="183"/>
    <cellStyle name="_Column4_PL" xfId="184"/>
    <cellStyle name="_Column4_RDEU" xfId="185"/>
    <cellStyle name="_Column4_RGBP" xfId="186"/>
    <cellStyle name="_Column4_RKK APCM ACC 050430" xfId="187"/>
    <cellStyle name="_Column4_RKK APCM ACC 050430_PD Matrix-RKK 2006" xfId="188"/>
    <cellStyle name="_Column4_RKK APCM ACC 050430_PD-L2 2005 incl. KPI" xfId="189"/>
    <cellStyle name="_Column4_RKK APCM ACC 050528" xfId="190"/>
    <cellStyle name="_Column4_RKK APCM ACC 050528_PD Matrix-RKK 2006" xfId="191"/>
    <cellStyle name="_Column4_RKK APCM ACC 050528_PD-L2 2005 incl. KPI" xfId="192"/>
    <cellStyle name="_Column4_RKK APCM ACC 050701" xfId="193"/>
    <cellStyle name="_Column4_RKK APCM ACC 050701_PD Matrix-RKK 2006" xfId="194"/>
    <cellStyle name="_Column4_RKK APCM ACC 050701_PD-L2 2005 incl. KPI" xfId="195"/>
    <cellStyle name="_Column4_RKK APCM ACC 050729" xfId="196"/>
    <cellStyle name="_Column4_RKK APCM ACC 050729_PD Matrix-RKK 2006" xfId="197"/>
    <cellStyle name="_Column4_RKK APCM ACC 050729_PD-L2 2005 incl. KPI" xfId="198"/>
    <cellStyle name="_Column4_RKK APCM ACC 050826" xfId="199"/>
    <cellStyle name="_Column4_RKK APCM ACC 050826_PD Matrix-RKK 2006" xfId="200"/>
    <cellStyle name="_Column4_RKK APCM ACC 050826_PD-L2 2005 incl. KPI" xfId="201"/>
    <cellStyle name="_Column4_RKK APCM ACC 050930" xfId="202"/>
    <cellStyle name="_Column4_RKK APCM ACC 051028" xfId="203"/>
    <cellStyle name="_Column4_RKK APCM ACC 051125" xfId="204"/>
    <cellStyle name="_Column4_RKK APCM ACC 051231" xfId="205"/>
    <cellStyle name="_Column4_RKK APCM ACC050401" xfId="206"/>
    <cellStyle name="_Column4_RKK APCM ACC050401_PD Matrix-RKK 2006" xfId="207"/>
    <cellStyle name="_Column4_RKK APCM ACC050401_PD-L2 2005 incl. KPI" xfId="208"/>
    <cellStyle name="_Column4_RKK APCM INS 050401" xfId="209"/>
    <cellStyle name="_Column4_RKK APCM INS 050401_PD Matrix-RKK 2006" xfId="210"/>
    <cellStyle name="_Column4_RKK APCM INS 050401_PD-L2 2005 incl. KPI" xfId="211"/>
    <cellStyle name="_Column4_RKK APCM INS 050430" xfId="212"/>
    <cellStyle name="_Column4_RKK APCM INS 050430_PD Matrix-RKK 2006" xfId="213"/>
    <cellStyle name="_Column4_RKK APCM INS 050430_PD-L2 2005 incl. KPI" xfId="214"/>
    <cellStyle name="_Column4_RKK APCM INS 050528" xfId="215"/>
    <cellStyle name="_Column4_RKK APCM INS 050528_PD Matrix-RKK 2006" xfId="216"/>
    <cellStyle name="_Column4_RKK APCM INS 050528_PD-L2 2005 incl. KPI" xfId="217"/>
    <cellStyle name="_Column4_RKK APCM INS 050701" xfId="218"/>
    <cellStyle name="_Column4_RKK APCM INS 050701_PD Matrix-RKK 2006" xfId="219"/>
    <cellStyle name="_Column4_RKK APCM INS 050701_PD-L2 2005 incl. KPI" xfId="220"/>
    <cellStyle name="_Column4_RKK APCM INS 050729" xfId="221"/>
    <cellStyle name="_Column4_RKK APCM INS 050729_PD Matrix-RKK 2006" xfId="222"/>
    <cellStyle name="_Column4_RKK APCM INS 050729_PD-L2 2005 incl. KPI" xfId="223"/>
    <cellStyle name="_Column4_RKK APCM INS 050826" xfId="224"/>
    <cellStyle name="_Column4_RKK APCM INS 050826_PD Matrix-RKK 2006" xfId="225"/>
    <cellStyle name="_Column4_RKK APCM INS 050826_PD-L2 2005 incl. KPI" xfId="226"/>
    <cellStyle name="_Column4_RKK APCM INS 050930" xfId="227"/>
    <cellStyle name="_Column4_RKK APCM INS 051028" xfId="228"/>
    <cellStyle name="_Column4_RKK APCM INS 051125" xfId="229"/>
    <cellStyle name="_Column4_RKK APCM INS 051231" xfId="230"/>
    <cellStyle name="_Column4_RKK APCM SPA 050401xls" xfId="231"/>
    <cellStyle name="_Column4_RKK APCM SPA 050401xls_PD Matrix-RKK 2006" xfId="232"/>
    <cellStyle name="_Column4_RKK APCM SPA 050401xls_PD-L2 2005 incl. KPI" xfId="233"/>
    <cellStyle name="_Column4_RKK APCM SPA 050430" xfId="234"/>
    <cellStyle name="_Column4_RKK APCM SPA 050430_PD Matrix-RKK 2006" xfId="235"/>
    <cellStyle name="_Column4_RKK APCM SPA 050430_PD-L2 2005 incl. KPI" xfId="236"/>
    <cellStyle name="_Column4_RKK APCM SPA 050528" xfId="237"/>
    <cellStyle name="_Column4_RKK APCM SPA 050528_PD Matrix-RKK 2006" xfId="238"/>
    <cellStyle name="_Column4_RKK APCM SPA 050528_PD-L2 2005 incl. KPI" xfId="239"/>
    <cellStyle name="_Column4_RKK APCM SPA 050701" xfId="240"/>
    <cellStyle name="_Column4_RKK APCM SPA 050701_PD Matrix-RKK 2006" xfId="241"/>
    <cellStyle name="_Column4_RKK APCM SPA 050701_PD-L2 2005 incl. KPI" xfId="242"/>
    <cellStyle name="_Column4_RKK APCM SPA 050729" xfId="243"/>
    <cellStyle name="_Column4_RKK APCM SPA 050729_PD Matrix-RKK 2006" xfId="244"/>
    <cellStyle name="_Column4_RKK APCM SPA 050729_PD-L2 2005 incl. KPI" xfId="245"/>
    <cellStyle name="_Column4_RKK APCM SPA 050826" xfId="246"/>
    <cellStyle name="_Column4_RKK APCM SPA 050826_PD Matrix-RKK 2006" xfId="247"/>
    <cellStyle name="_Column4_RKK APCM SPA 050826_PD-L2 2005 incl. KPI" xfId="248"/>
    <cellStyle name="_Column4_RKK APCM SPA 050930" xfId="249"/>
    <cellStyle name="_Column4_RKK APCM SPA 051028" xfId="250"/>
    <cellStyle name="_Column4_RKK APCM SPA 051125" xfId="251"/>
    <cellStyle name="_Column4_RKK APCM SPA 051231" xfId="252"/>
    <cellStyle name="_Column4_RKK APCM TOT 050401" xfId="253"/>
    <cellStyle name="_Column4_RKK APCM TOT 050401_PD Matrix-RKK 2006" xfId="254"/>
    <cellStyle name="_Column4_RKK APCM TOT 050401_PD-L2 2005 incl. KPI" xfId="255"/>
    <cellStyle name="_Column4_RKK APCM TOT 050430" xfId="256"/>
    <cellStyle name="_Column4_RKK APCM TOT 050430_PD Matrix-RKK 2006" xfId="257"/>
    <cellStyle name="_Column4_RKK APCM TOT 050430_PD-L2 2005 incl. KPI" xfId="258"/>
    <cellStyle name="_Column4_RKK APCM TOT 050528" xfId="259"/>
    <cellStyle name="_Column4_RKK APCM TOT 050528_PD Matrix-RKK 2006" xfId="260"/>
    <cellStyle name="_Column4_RKK APCM TOT 050528_PD-L2 2005 incl. KPI" xfId="261"/>
    <cellStyle name="_Column4_RKK APCM TOT 050701" xfId="262"/>
    <cellStyle name="_Column4_RKK APCM TOT 050701_PD Matrix-RKK 2006" xfId="263"/>
    <cellStyle name="_Column4_RKK APCM TOT 050701_PD-L2 2005 incl. KPI" xfId="264"/>
    <cellStyle name="_Column4_RKK APCM TOT 050729" xfId="265"/>
    <cellStyle name="_Column4_RKK APCM TOT 050729_PD Matrix-RKK 2006" xfId="266"/>
    <cellStyle name="_Column4_RKK APCM TOT 050729_PD-L2 2005 incl. KPI" xfId="267"/>
    <cellStyle name="_Column4_RKK APCM TOT 050826" xfId="268"/>
    <cellStyle name="_Column4_RKK APCM TOT 050826_PD Matrix-RKK 2006" xfId="269"/>
    <cellStyle name="_Column4_RKK APCM TOT 050826_PD-L2 2005 incl. KPI" xfId="270"/>
    <cellStyle name="_Column4_RKK APCM TOT 050930" xfId="271"/>
    <cellStyle name="_Column4_RKK APCM TOT 051028" xfId="272"/>
    <cellStyle name="_Column4_RKK APCM TOT 051125" xfId="273"/>
    <cellStyle name="_Column4_RKK APCM TOT 051231" xfId="274"/>
    <cellStyle name="_Column4_RKK funnel august 2006 - TUL edit" xfId="275"/>
    <cellStyle name="_Column4_RKK funnel Dec 2006 - TUL edit" xfId="276"/>
    <cellStyle name="_Column4_RKK funnel Jan 2007 - TUL edit" xfId="277"/>
    <cellStyle name="_Column4_RKK funnel july 2006 - TUL edit" xfId="278"/>
    <cellStyle name="_Column4_RKK funnel june 2006 - TUL edit" xfId="279"/>
    <cellStyle name="_Column4_RKK funnel Nov 2006 - TUL edit" xfId="280"/>
    <cellStyle name="_Column4_RKK funnel Oct 2006 - TUL edit" xfId="281"/>
    <cellStyle name="_Column4_RKK funnel Sept 2006 - TUL edit" xfId="282"/>
    <cellStyle name="_Column4_RKK KPIt" xfId="283"/>
    <cellStyle name="_Column4_RKK KPIt_PD Matrix-RKK 2006" xfId="284"/>
    <cellStyle name="_Column4_RKK KPIt_PD-L2 2005 incl. KPI" xfId="285"/>
    <cellStyle name="_Column5" xfId="286"/>
    <cellStyle name="_Column5_AQT consolidation_FC6" xfId="287"/>
    <cellStyle name="_Column5_Bridge" xfId="288"/>
    <cellStyle name="_Column5_Formula Report1" xfId="289"/>
    <cellStyle name="_Column5_Hedge" xfId="290"/>
    <cellStyle name="_Column5_PL" xfId="291"/>
    <cellStyle name="_Column5_RDEU" xfId="292"/>
    <cellStyle name="_Column5_RGBP" xfId="293"/>
    <cellStyle name="_Column6" xfId="294"/>
    <cellStyle name="_Column6_AQT consolidation_FC6" xfId="295"/>
    <cellStyle name="_Column6_Bridge" xfId="296"/>
    <cellStyle name="_Column6_Formula Report1" xfId="297"/>
    <cellStyle name="_Column6_Hedge" xfId="298"/>
    <cellStyle name="_Column6_PL" xfId="299"/>
    <cellStyle name="_Column6_RDEU" xfId="300"/>
    <cellStyle name="_Column6_RGBP" xfId="301"/>
    <cellStyle name="_Column7" xfId="302"/>
    <cellStyle name="_Column7_AQT consolidation_FC6" xfId="303"/>
    <cellStyle name="_Column7_Bridge" xfId="304"/>
    <cellStyle name="_Column7_Formula Report1" xfId="305"/>
    <cellStyle name="_Column7_Hedge" xfId="306"/>
    <cellStyle name="_Column7_PL" xfId="307"/>
    <cellStyle name="_Column7_RDEU" xfId="308"/>
    <cellStyle name="_Column7_RGBP" xfId="309"/>
    <cellStyle name="_Data" xfId="310"/>
    <cellStyle name="_Data_AQT consolidation_FC6" xfId="311"/>
    <cellStyle name="_Data_Bridge" xfId="312"/>
    <cellStyle name="_Data_Formula Report1" xfId="313"/>
    <cellStyle name="_Data_Hedge" xfId="314"/>
    <cellStyle name="_Data_KPI -0105" xfId="315"/>
    <cellStyle name="_Data_KPI_RTKK2005" xfId="316"/>
    <cellStyle name="_Data_KPI_RTKK2005_PD Matrix-RKK 2006" xfId="317"/>
    <cellStyle name="_Data_KPI_RTKK2005_PD-L2 2005 incl. KPI" xfId="318"/>
    <cellStyle name="_Data_KPI北海道・東北リージョン(12月）" xfId="319"/>
    <cellStyle name="_Data_PD Matrix-RKK 2006" xfId="320"/>
    <cellStyle name="_Data_PD-L2 2005 incl. KPI" xfId="321"/>
    <cellStyle name="_Data_PL" xfId="322"/>
    <cellStyle name="_Data_RDEU" xfId="323"/>
    <cellStyle name="_Data_RGBP" xfId="324"/>
    <cellStyle name="_Data_Ｒ－ジョン別" xfId="325"/>
    <cellStyle name="_Data_リ－ジョン別KPIシート(12月）" xfId="326"/>
    <cellStyle name="_Data_リ－ジョン別KPIシート(９月）" xfId="327"/>
    <cellStyle name="_Header" xfId="328"/>
    <cellStyle name="_Header_AQT consolidation_FC6" xfId="329"/>
    <cellStyle name="_Header_Bridge" xfId="330"/>
    <cellStyle name="_Header_Formula Report1" xfId="331"/>
    <cellStyle name="_Header_Hedge" xfId="332"/>
    <cellStyle name="_Header_PL" xfId="333"/>
    <cellStyle name="_Header_RDEU" xfId="334"/>
    <cellStyle name="_Header_RGBP" xfId="335"/>
    <cellStyle name="_Row1" xfId="336"/>
    <cellStyle name="_Row1_050826 APCM" xfId="337"/>
    <cellStyle name="_Row1_050826 APCM_AQT consolidation_FC10_111010 forsøg tilret hiraki" xfId="338"/>
    <cellStyle name="_Row1_AQT consolidation_FC6" xfId="339"/>
    <cellStyle name="_Row1_AQT consolidation_FC6_AQT consolidation_FC10_111010 forsøg tilret hiraki" xfId="340"/>
    <cellStyle name="_Row1_Attachment DPO" xfId="341"/>
    <cellStyle name="_Row1_Attachment DPO_AQT consolidation_FC10_111010 forsøg tilret hiraki" xfId="342"/>
    <cellStyle name="_Row1_Bridge" xfId="343"/>
    <cellStyle name="_Row1_Bridge_AQT consolidation_FC10_111010 forsøg tilret hiraki" xfId="344"/>
    <cellStyle name="_Row1_CM Form Template REV 5_1-20060926-165829" xfId="345"/>
    <cellStyle name="_Row1_CM Form Template REV 5_1-20060926-165829_AQT consolidation_FC10_111010 forsøg tilret hiraki" xfId="346"/>
    <cellStyle name="_Row1_Formula Report1" xfId="347"/>
    <cellStyle name="_Row1_Hedge" xfId="348"/>
    <cellStyle name="_Row1_Hedge_AQT consolidation_FC10_111010 forsøg tilret hiraki" xfId="349"/>
    <cellStyle name="_Row1_KPI RKK" xfId="350"/>
    <cellStyle name="_Row1_PD KPI_Tracking SenDx August 2006" xfId="351"/>
    <cellStyle name="_Row1_PD KPI_Tracking SenDx December 2006" xfId="352"/>
    <cellStyle name="_Row1_PD KPI_Tracking SenDx July 2006" xfId="353"/>
    <cellStyle name="_Row1_PD KPI_Tracking SenDx July 2007" xfId="354"/>
    <cellStyle name="_Row1_PD KPI_Tracking SenDx June 2006" xfId="355"/>
    <cellStyle name="_Row1_PD KPI_Tracking SenDx March 2007" xfId="356"/>
    <cellStyle name="_Row1_PD KPI_Tracking SenDx May 2006" xfId="357"/>
    <cellStyle name="_Row1_PD KPI_Tracking SenDx November 2006" xfId="358"/>
    <cellStyle name="_Row1_PD KPI_Tracking SenDx October 2006" xfId="359"/>
    <cellStyle name="_Row1_PD KPI_Tracking SenDx September 2006" xfId="360"/>
    <cellStyle name="_Row1_PD Matrix RKK 2006 new" xfId="361"/>
    <cellStyle name="_Row1_PD-L2 2005 incl. KPI" xfId="362"/>
    <cellStyle name="_Row1_PD-L2 2005 incl. KPI_AQT consolidation_FC10_111010 forsøg tilret hiraki" xfId="363"/>
    <cellStyle name="_Row1_PD-L2 2005 incl. KPI_KPI TEMPLATE 2007 RMED" xfId="364"/>
    <cellStyle name="_Row1_PD-L2 2005 incl. KPI_KPI TEMPLATE 2008_MasterTemplate" xfId="365"/>
    <cellStyle name="_Row1_PD-L2 2005 incl. KPI_KPI TEMPLATE 2008_MasterTemplate (2)" xfId="366"/>
    <cellStyle name="_Row1_PD-L2 2005 incl. KPI_PD Matrix-RKK 2006" xfId="367"/>
    <cellStyle name="_Row1_PD-L2-RKK 2006 + action plans" xfId="368"/>
    <cellStyle name="_Row1_PL" xfId="369"/>
    <cellStyle name="_Row1_PL_AQT consolidation_FC10_111010 forsøg tilret hiraki" xfId="370"/>
    <cellStyle name="_Row1_RDEU" xfId="371"/>
    <cellStyle name="_Row1_RDEU_AQT consolidation_FC10_111010 forsøg tilret hiraki" xfId="372"/>
    <cellStyle name="_Row1_RGBP" xfId="373"/>
    <cellStyle name="_Row1_RGBP_AQT consolidation_FC10_111010 forsøg tilret hiraki" xfId="374"/>
    <cellStyle name="_Row1_RKK APCM ACC 050430" xfId="375"/>
    <cellStyle name="_Row1_RKK APCM ACC 050430_PD Matrix-RKK 2006" xfId="376"/>
    <cellStyle name="_Row1_RKK APCM ACC 050430_PD-L2 2005 incl. KPI" xfId="377"/>
    <cellStyle name="_Row1_RKK APCM ACC 050528" xfId="378"/>
    <cellStyle name="_Row1_RKK APCM ACC 050528_PD Matrix-RKK 2006" xfId="379"/>
    <cellStyle name="_Row1_RKK APCM ACC 050528_PD-L2 2005 incl. KPI" xfId="380"/>
    <cellStyle name="_Row1_RKK APCM ACC 050701" xfId="381"/>
    <cellStyle name="_Row1_RKK APCM ACC 050701_PD Matrix-RKK 2006" xfId="382"/>
    <cellStyle name="_Row1_RKK APCM ACC 050701_PD-L2 2005 incl. KPI" xfId="383"/>
    <cellStyle name="_Row1_RKK APCM ACC 050729" xfId="384"/>
    <cellStyle name="_Row1_RKK APCM ACC 050729_PD Matrix-RKK 2006" xfId="385"/>
    <cellStyle name="_Row1_RKK APCM ACC 050729_PD-L2 2005 incl. KPI" xfId="386"/>
    <cellStyle name="_Row1_RKK APCM ACC 050826" xfId="387"/>
    <cellStyle name="_Row1_RKK APCM ACC 050826_PD Matrix-RKK 2006" xfId="388"/>
    <cellStyle name="_Row1_RKK APCM ACC 050826_PD-L2 2005 incl. KPI" xfId="389"/>
    <cellStyle name="_Row1_RKK APCM ACC 050930" xfId="390"/>
    <cellStyle name="_Row1_RKK APCM ACC 051028" xfId="391"/>
    <cellStyle name="_Row1_RKK APCM ACC 051125" xfId="392"/>
    <cellStyle name="_Row1_RKK APCM ACC 051231" xfId="393"/>
    <cellStyle name="_Row1_RKK APCM ACC050401" xfId="394"/>
    <cellStyle name="_Row1_RKK APCM ACC050401_PD Matrix-RKK 2006" xfId="395"/>
    <cellStyle name="_Row1_RKK APCM ACC050401_PD-L2 2005 incl. KPI" xfId="396"/>
    <cellStyle name="_Row1_RKK APCM INS 050401" xfId="397"/>
    <cellStyle name="_Row1_RKK APCM INS 050401_PD Matrix-RKK 2006" xfId="398"/>
    <cellStyle name="_Row1_RKK APCM INS 050401_PD-L2 2005 incl. KPI" xfId="399"/>
    <cellStyle name="_Row1_RKK APCM INS 050430" xfId="400"/>
    <cellStyle name="_Row1_RKK APCM INS 050430_PD Matrix-RKK 2006" xfId="401"/>
    <cellStyle name="_Row1_RKK APCM INS 050430_PD-L2 2005 incl. KPI" xfId="402"/>
    <cellStyle name="_Row1_RKK APCM INS 050528" xfId="403"/>
    <cellStyle name="_Row1_RKK APCM INS 050528_PD Matrix-RKK 2006" xfId="404"/>
    <cellStyle name="_Row1_RKK APCM INS 050528_PD-L2 2005 incl. KPI" xfId="405"/>
    <cellStyle name="_Row1_RKK APCM INS 050701" xfId="406"/>
    <cellStyle name="_Row1_RKK APCM INS 050701_PD Matrix-RKK 2006" xfId="407"/>
    <cellStyle name="_Row1_RKK APCM INS 050701_PD-L2 2005 incl. KPI" xfId="408"/>
    <cellStyle name="_Row1_RKK APCM INS 050729" xfId="409"/>
    <cellStyle name="_Row1_RKK APCM INS 050729_PD Matrix-RKK 2006" xfId="410"/>
    <cellStyle name="_Row1_RKK APCM INS 050729_PD-L2 2005 incl. KPI" xfId="411"/>
    <cellStyle name="_Row1_RKK APCM INS 050826" xfId="412"/>
    <cellStyle name="_Row1_RKK APCM INS 050826_PD Matrix-RKK 2006" xfId="413"/>
    <cellStyle name="_Row1_RKK APCM INS 050826_PD-L2 2005 incl. KPI" xfId="414"/>
    <cellStyle name="_Row1_RKK APCM INS 050930" xfId="415"/>
    <cellStyle name="_Row1_RKK APCM INS 051028" xfId="416"/>
    <cellStyle name="_Row1_RKK APCM INS 051125" xfId="417"/>
    <cellStyle name="_Row1_RKK APCM INS 051231" xfId="418"/>
    <cellStyle name="_Row1_RKK APCM SPA 050401xls" xfId="419"/>
    <cellStyle name="_Row1_RKK APCM SPA 050401xls_PD Matrix-RKK 2006" xfId="420"/>
    <cellStyle name="_Row1_RKK APCM SPA 050401xls_PD-L2 2005 incl. KPI" xfId="421"/>
    <cellStyle name="_Row1_RKK APCM SPA 050430" xfId="422"/>
    <cellStyle name="_Row1_RKK APCM SPA 050430_PD Matrix-RKK 2006" xfId="423"/>
    <cellStyle name="_Row1_RKK APCM SPA 050430_PD-L2 2005 incl. KPI" xfId="424"/>
    <cellStyle name="_Row1_RKK APCM SPA 050528" xfId="425"/>
    <cellStyle name="_Row1_RKK APCM SPA 050528_PD Matrix-RKK 2006" xfId="426"/>
    <cellStyle name="_Row1_RKK APCM SPA 050528_PD-L2 2005 incl. KPI" xfId="427"/>
    <cellStyle name="_Row1_RKK APCM SPA 050701" xfId="428"/>
    <cellStyle name="_Row1_RKK APCM SPA 050701_PD Matrix-RKK 2006" xfId="429"/>
    <cellStyle name="_Row1_RKK APCM SPA 050701_PD-L2 2005 incl. KPI" xfId="430"/>
    <cellStyle name="_Row1_RKK APCM SPA 050729" xfId="431"/>
    <cellStyle name="_Row1_RKK APCM SPA 050729_PD Matrix-RKK 2006" xfId="432"/>
    <cellStyle name="_Row1_RKK APCM SPA 050729_PD-L2 2005 incl. KPI" xfId="433"/>
    <cellStyle name="_Row1_RKK APCM SPA 050826" xfId="434"/>
    <cellStyle name="_Row1_RKK APCM SPA 050826_PD Matrix-RKK 2006" xfId="435"/>
    <cellStyle name="_Row1_RKK APCM SPA 050826_PD-L2 2005 incl. KPI" xfId="436"/>
    <cellStyle name="_Row1_RKK APCM SPA 050930" xfId="437"/>
    <cellStyle name="_Row1_RKK APCM SPA 051028" xfId="438"/>
    <cellStyle name="_Row1_RKK APCM SPA 051125" xfId="439"/>
    <cellStyle name="_Row1_RKK APCM SPA 051231" xfId="440"/>
    <cellStyle name="_Row1_RKK APCM TOT 050401" xfId="441"/>
    <cellStyle name="_Row1_RKK APCM TOT 050401_PD Matrix-RKK 2006" xfId="442"/>
    <cellStyle name="_Row1_RKK APCM TOT 050401_PD-L2 2005 incl. KPI" xfId="443"/>
    <cellStyle name="_Row1_RKK APCM TOT 050430" xfId="444"/>
    <cellStyle name="_Row1_RKK APCM TOT 050430_PD Matrix-RKK 2006" xfId="445"/>
    <cellStyle name="_Row1_RKK APCM TOT 050430_PD-L2 2005 incl. KPI" xfId="446"/>
    <cellStyle name="_Row1_RKK APCM TOT 050528" xfId="447"/>
    <cellStyle name="_Row1_RKK APCM TOT 050528_PD Matrix-RKK 2006" xfId="448"/>
    <cellStyle name="_Row1_RKK APCM TOT 050528_PD-L2 2005 incl. KPI" xfId="449"/>
    <cellStyle name="_Row1_RKK APCM TOT 050701" xfId="450"/>
    <cellStyle name="_Row1_RKK APCM TOT 050701_PD Matrix-RKK 2006" xfId="451"/>
    <cellStyle name="_Row1_RKK APCM TOT 050701_PD-L2 2005 incl. KPI" xfId="452"/>
    <cellStyle name="_Row1_RKK APCM TOT 050729" xfId="453"/>
    <cellStyle name="_Row1_RKK APCM TOT 050729_PD Matrix-RKK 2006" xfId="454"/>
    <cellStyle name="_Row1_RKK APCM TOT 050729_PD-L2 2005 incl. KPI" xfId="455"/>
    <cellStyle name="_Row1_RKK APCM TOT 050826" xfId="456"/>
    <cellStyle name="_Row1_RKK APCM TOT 050826_PD Matrix-RKK 2006" xfId="457"/>
    <cellStyle name="_Row1_RKK APCM TOT 050826_PD-L2 2005 incl. KPI" xfId="458"/>
    <cellStyle name="_Row1_RKK APCM TOT 050930" xfId="459"/>
    <cellStyle name="_Row1_RKK APCM TOT 051028" xfId="460"/>
    <cellStyle name="_Row1_RKK APCM TOT 051125" xfId="461"/>
    <cellStyle name="_Row1_RKK APCM TOT 051231" xfId="462"/>
    <cellStyle name="_Row1_RKK funnel august 2006 - TUL edit" xfId="463"/>
    <cellStyle name="_Row1_RKK funnel Dec 2006 - TUL edit" xfId="464"/>
    <cellStyle name="_Row1_RKK funnel Jan 2007 - TUL edit" xfId="465"/>
    <cellStyle name="_Row1_RKK funnel july 2006 - TUL edit" xfId="466"/>
    <cellStyle name="_Row1_RKK funnel june 2006 - TUL edit" xfId="467"/>
    <cellStyle name="_Row1_RKK funnel Nov 2006 - TUL edit" xfId="468"/>
    <cellStyle name="_Row1_RKK funnel Oct 2006 - TUL edit" xfId="469"/>
    <cellStyle name="_Row1_RKK funnel Sept 2006 - TUL edit" xfId="470"/>
    <cellStyle name="_Row1_RKK KPIt" xfId="471"/>
    <cellStyle name="_Row1_RKK KPIt_PD Matrix-RKK 2006" xfId="472"/>
    <cellStyle name="_Row1_RKK KPIt_PD-L2 2005 incl. KPI" xfId="473"/>
    <cellStyle name="_Row2" xfId="474"/>
    <cellStyle name="_Row2_AQT consolidation_FC6" xfId="475"/>
    <cellStyle name="_Row2_Bridge" xfId="476"/>
    <cellStyle name="_Row2_Formula Report1" xfId="477"/>
    <cellStyle name="_Row2_Hedge" xfId="478"/>
    <cellStyle name="_Row2_PL" xfId="479"/>
    <cellStyle name="_Row2_RDEU" xfId="480"/>
    <cellStyle name="_Row2_RGBP" xfId="481"/>
    <cellStyle name="_Row3" xfId="482"/>
    <cellStyle name="_Row3_AQT consolidation_FC6" xfId="483"/>
    <cellStyle name="_Row3_Bridge" xfId="484"/>
    <cellStyle name="_Row3_Formula Report1" xfId="485"/>
    <cellStyle name="_Row3_Hedge" xfId="486"/>
    <cellStyle name="_Row3_PL" xfId="487"/>
    <cellStyle name="_Row3_RDEU" xfId="488"/>
    <cellStyle name="_Row3_RGBP" xfId="489"/>
    <cellStyle name="_Row4" xfId="490"/>
    <cellStyle name="_Row4 2" xfId="491"/>
    <cellStyle name="_Row4 2 2" xfId="492"/>
    <cellStyle name="_Row4_AQT consolidation_FC6" xfId="493"/>
    <cellStyle name="_Row4_Bridge" xfId="494"/>
    <cellStyle name="_Row4_Formula Report1" xfId="495"/>
    <cellStyle name="_Row4_Hedge" xfId="496"/>
    <cellStyle name="_Row4_KPI -0105" xfId="497"/>
    <cellStyle name="_Row4_KPI_RTKK2005" xfId="498"/>
    <cellStyle name="_Row4_KPI_RTKK2005_PD Matrix-RKK 2006" xfId="499"/>
    <cellStyle name="_Row4_KPI_RTKK2005_PD-L2 2005 incl. KPI" xfId="500"/>
    <cellStyle name="_Row4_KPI北海道・東北リージョン(12月）" xfId="501"/>
    <cellStyle name="_Row4_PD Matrix-RKK 2006" xfId="502"/>
    <cellStyle name="_Row4_PD-L2 2005 incl. KPI" xfId="503"/>
    <cellStyle name="_Row4_PL" xfId="504"/>
    <cellStyle name="_Row4_RDEU" xfId="505"/>
    <cellStyle name="_Row4_RGBP" xfId="506"/>
    <cellStyle name="_Row4_Ｒ－ジョン別" xfId="507"/>
    <cellStyle name="_Row4_リ－ジョン別KPIシート(12月）" xfId="508"/>
    <cellStyle name="_Row4_リ－ジョン別KPIシート(９月）" xfId="509"/>
    <cellStyle name="_Row5" xfId="510"/>
    <cellStyle name="_Row5 2" xfId="511"/>
    <cellStyle name="_Row5 2 2" xfId="512"/>
    <cellStyle name="_Row5_AQT consolidation_FC6" xfId="513"/>
    <cellStyle name="_Row5_Bridge" xfId="514"/>
    <cellStyle name="_Row5_Formula Report1" xfId="515"/>
    <cellStyle name="_Row5_Hedge" xfId="516"/>
    <cellStyle name="_Row5_PL" xfId="517"/>
    <cellStyle name="_Row5_RDEU" xfId="518"/>
    <cellStyle name="_Row5_RGBP" xfId="519"/>
    <cellStyle name="_Row6" xfId="520"/>
    <cellStyle name="_Row6 2" xfId="521"/>
    <cellStyle name="_Row6 2 2" xfId="522"/>
    <cellStyle name="_Row6_AQT consolidation_FC6" xfId="523"/>
    <cellStyle name="_Row6_Bridge" xfId="524"/>
    <cellStyle name="_Row6_Formula Report1" xfId="525"/>
    <cellStyle name="_Row6_Hedge" xfId="526"/>
    <cellStyle name="_Row6_PL" xfId="527"/>
    <cellStyle name="_Row6_RDEU" xfId="528"/>
    <cellStyle name="_Row6_RGBP" xfId="529"/>
    <cellStyle name="_Row7" xfId="530"/>
    <cellStyle name="_Row7 2" xfId="531"/>
    <cellStyle name="_Row7 2 2" xfId="532"/>
    <cellStyle name="_Row7_AQT consolidation_FC6" xfId="533"/>
    <cellStyle name="_Row7_Bridge" xfId="534"/>
    <cellStyle name="_Row7_Formula Report1" xfId="535"/>
    <cellStyle name="_Row7_Hedge" xfId="536"/>
    <cellStyle name="_Row7_PL" xfId="537"/>
    <cellStyle name="_Row7_RDEU" xfId="538"/>
    <cellStyle name="_Row7_RGBP" xfId="539"/>
    <cellStyle name="{{PerformancePoint Annotation}}" xfId="540"/>
    <cellStyle name="{{PerformancePoint DataCell}}" xfId="541"/>
    <cellStyle name="{{PerformancePoint DataEntry}}" xfId="542"/>
    <cellStyle name="{{PerformancePoint Locked Data Entry}}" xfId="543"/>
    <cellStyle name="1000-sep (2 dec)_DanskeBankExcelIFRS (IFRS skal slettes)" xfId="544"/>
    <cellStyle name="20% - Accent1 10" xfId="545"/>
    <cellStyle name="20% - Accent1 10 2" xfId="546"/>
    <cellStyle name="20% - Accent1 10 2 2" xfId="547"/>
    <cellStyle name="20% - Accent1 10 2 2 2" xfId="548"/>
    <cellStyle name="20% - Accent1 10 2 3" xfId="549"/>
    <cellStyle name="20% - Accent1 10 2 3 2" xfId="550"/>
    <cellStyle name="20% - Accent1 10 2 4" xfId="551"/>
    <cellStyle name="20% - Accent1 10 3" xfId="552"/>
    <cellStyle name="20% - Accent1 10 3 2" xfId="553"/>
    <cellStyle name="20% - Accent1 10 3 2 2" xfId="554"/>
    <cellStyle name="20% - Accent1 10 3 3" xfId="555"/>
    <cellStyle name="20% - Accent1 10 3 3 2" xfId="556"/>
    <cellStyle name="20% - Accent1 10 3 4" xfId="557"/>
    <cellStyle name="20% - Accent1 10 4" xfId="558"/>
    <cellStyle name="20% - Accent1 10 4 2" xfId="559"/>
    <cellStyle name="20% - Accent1 10 4 2 2" xfId="560"/>
    <cellStyle name="20% - Accent1 10 4 3" xfId="561"/>
    <cellStyle name="20% - Accent1 10 4 3 2" xfId="562"/>
    <cellStyle name="20% - Accent1 10 4 4" xfId="563"/>
    <cellStyle name="20% - Accent1 10 5" xfId="564"/>
    <cellStyle name="20% - Accent1 10 5 2" xfId="565"/>
    <cellStyle name="20% - Accent1 10 5 2 2" xfId="566"/>
    <cellStyle name="20% - Accent1 10 5 3" xfId="567"/>
    <cellStyle name="20% - Accent1 10 5 3 2" xfId="568"/>
    <cellStyle name="20% - Accent1 10 5 4" xfId="569"/>
    <cellStyle name="20% - Accent1 10 6" xfId="570"/>
    <cellStyle name="20% - Accent1 10 6 2" xfId="571"/>
    <cellStyle name="20% - Accent1 10 6 2 2" xfId="572"/>
    <cellStyle name="20% - Accent1 10 6 3" xfId="573"/>
    <cellStyle name="20% - Accent1 10 6 3 2" xfId="574"/>
    <cellStyle name="20% - Accent1 10 6 4" xfId="575"/>
    <cellStyle name="20% - Accent1 10 7" xfId="576"/>
    <cellStyle name="20% - Accent1 10 7 2" xfId="577"/>
    <cellStyle name="20% - Accent1 10 8" xfId="578"/>
    <cellStyle name="20% - Accent1 10 8 2" xfId="579"/>
    <cellStyle name="20% - Accent1 10 9" xfId="580"/>
    <cellStyle name="20% - Accent1 11" xfId="581"/>
    <cellStyle name="20% - Accent1 11 2" xfId="582"/>
    <cellStyle name="20% - Accent1 11 2 2" xfId="583"/>
    <cellStyle name="20% - Accent1 11 2 2 2" xfId="584"/>
    <cellStyle name="20% - Accent1 11 2 3" xfId="585"/>
    <cellStyle name="20% - Accent1 11 2 3 2" xfId="586"/>
    <cellStyle name="20% - Accent1 11 2 4" xfId="587"/>
    <cellStyle name="20% - Accent1 11 3" xfId="588"/>
    <cellStyle name="20% - Accent1 11 3 2" xfId="589"/>
    <cellStyle name="20% - Accent1 11 3 2 2" xfId="590"/>
    <cellStyle name="20% - Accent1 11 3 3" xfId="591"/>
    <cellStyle name="20% - Accent1 11 3 3 2" xfId="592"/>
    <cellStyle name="20% - Accent1 11 3 4" xfId="593"/>
    <cellStyle name="20% - Accent1 11 4" xfId="594"/>
    <cellStyle name="20% - Accent1 11 4 2" xfId="595"/>
    <cellStyle name="20% - Accent1 11 4 2 2" xfId="596"/>
    <cellStyle name="20% - Accent1 11 4 3" xfId="597"/>
    <cellStyle name="20% - Accent1 11 4 3 2" xfId="598"/>
    <cellStyle name="20% - Accent1 11 4 4" xfId="599"/>
    <cellStyle name="20% - Accent1 11 5" xfId="600"/>
    <cellStyle name="20% - Accent1 11 5 2" xfId="601"/>
    <cellStyle name="20% - Accent1 11 5 2 2" xfId="602"/>
    <cellStyle name="20% - Accent1 11 5 3" xfId="603"/>
    <cellStyle name="20% - Accent1 11 5 3 2" xfId="604"/>
    <cellStyle name="20% - Accent1 11 5 4" xfId="605"/>
    <cellStyle name="20% - Accent1 11 6" xfId="606"/>
    <cellStyle name="20% - Accent1 11 6 2" xfId="607"/>
    <cellStyle name="20% - Accent1 11 6 2 2" xfId="608"/>
    <cellStyle name="20% - Accent1 11 6 3" xfId="609"/>
    <cellStyle name="20% - Accent1 11 6 3 2" xfId="610"/>
    <cellStyle name="20% - Accent1 11 6 4" xfId="611"/>
    <cellStyle name="20% - Accent1 11 7" xfId="612"/>
    <cellStyle name="20% - Accent1 11 7 2" xfId="613"/>
    <cellStyle name="20% - Accent1 11 8" xfId="614"/>
    <cellStyle name="20% - Accent1 11 8 2" xfId="615"/>
    <cellStyle name="20% - Accent1 11 9" xfId="616"/>
    <cellStyle name="20% - Accent1 12" xfId="617"/>
    <cellStyle name="20% - Accent1 12 2" xfId="618"/>
    <cellStyle name="20% - Accent1 12 2 2" xfId="619"/>
    <cellStyle name="20% - Accent1 12 2 2 2" xfId="620"/>
    <cellStyle name="20% - Accent1 12 2 3" xfId="621"/>
    <cellStyle name="20% - Accent1 12 2 3 2" xfId="622"/>
    <cellStyle name="20% - Accent1 12 2 4" xfId="623"/>
    <cellStyle name="20% - Accent1 12 3" xfId="624"/>
    <cellStyle name="20% - Accent1 12 3 2" xfId="625"/>
    <cellStyle name="20% - Accent1 12 3 2 2" xfId="626"/>
    <cellStyle name="20% - Accent1 12 3 3" xfId="627"/>
    <cellStyle name="20% - Accent1 12 3 3 2" xfId="628"/>
    <cellStyle name="20% - Accent1 12 3 4" xfId="629"/>
    <cellStyle name="20% - Accent1 12 4" xfId="630"/>
    <cellStyle name="20% - Accent1 12 4 2" xfId="631"/>
    <cellStyle name="20% - Accent1 12 4 2 2" xfId="632"/>
    <cellStyle name="20% - Accent1 12 4 3" xfId="633"/>
    <cellStyle name="20% - Accent1 12 4 3 2" xfId="634"/>
    <cellStyle name="20% - Accent1 12 4 4" xfId="635"/>
    <cellStyle name="20% - Accent1 12 5" xfId="636"/>
    <cellStyle name="20% - Accent1 12 5 2" xfId="637"/>
    <cellStyle name="20% - Accent1 12 5 2 2" xfId="638"/>
    <cellStyle name="20% - Accent1 12 5 3" xfId="639"/>
    <cellStyle name="20% - Accent1 12 5 3 2" xfId="640"/>
    <cellStyle name="20% - Accent1 12 5 4" xfId="641"/>
    <cellStyle name="20% - Accent1 12 6" xfId="642"/>
    <cellStyle name="20% - Accent1 12 6 2" xfId="643"/>
    <cellStyle name="20% - Accent1 12 6 2 2" xfId="644"/>
    <cellStyle name="20% - Accent1 12 6 3" xfId="645"/>
    <cellStyle name="20% - Accent1 12 6 3 2" xfId="646"/>
    <cellStyle name="20% - Accent1 12 6 4" xfId="647"/>
    <cellStyle name="20% - Accent1 12 7" xfId="648"/>
    <cellStyle name="20% - Accent1 12 7 2" xfId="649"/>
    <cellStyle name="20% - Accent1 12 8" xfId="650"/>
    <cellStyle name="20% - Accent1 12 8 2" xfId="651"/>
    <cellStyle name="20% - Accent1 12 9" xfId="652"/>
    <cellStyle name="20% - Accent1 13" xfId="653"/>
    <cellStyle name="20% - Accent1 13 2" xfId="654"/>
    <cellStyle name="20% - Accent1 13 2 2" xfId="655"/>
    <cellStyle name="20% - Accent1 13 2 2 2" xfId="656"/>
    <cellStyle name="20% - Accent1 13 2 3" xfId="657"/>
    <cellStyle name="20% - Accent1 13 2 3 2" xfId="658"/>
    <cellStyle name="20% - Accent1 13 2 4" xfId="659"/>
    <cellStyle name="20% - Accent1 13 3" xfId="660"/>
    <cellStyle name="20% - Accent1 13 3 2" xfId="661"/>
    <cellStyle name="20% - Accent1 13 3 2 2" xfId="662"/>
    <cellStyle name="20% - Accent1 13 3 3" xfId="663"/>
    <cellStyle name="20% - Accent1 13 3 3 2" xfId="664"/>
    <cellStyle name="20% - Accent1 13 3 4" xfId="665"/>
    <cellStyle name="20% - Accent1 13 4" xfId="666"/>
    <cellStyle name="20% - Accent1 13 4 2" xfId="667"/>
    <cellStyle name="20% - Accent1 13 4 2 2" xfId="668"/>
    <cellStyle name="20% - Accent1 13 4 3" xfId="669"/>
    <cellStyle name="20% - Accent1 13 4 3 2" xfId="670"/>
    <cellStyle name="20% - Accent1 13 4 4" xfId="671"/>
    <cellStyle name="20% - Accent1 13 5" xfId="672"/>
    <cellStyle name="20% - Accent1 13 5 2" xfId="673"/>
    <cellStyle name="20% - Accent1 13 5 2 2" xfId="674"/>
    <cellStyle name="20% - Accent1 13 5 3" xfId="675"/>
    <cellStyle name="20% - Accent1 13 5 3 2" xfId="676"/>
    <cellStyle name="20% - Accent1 13 5 4" xfId="677"/>
    <cellStyle name="20% - Accent1 13 6" xfId="678"/>
    <cellStyle name="20% - Accent1 13 6 2" xfId="679"/>
    <cellStyle name="20% - Accent1 13 6 2 2" xfId="680"/>
    <cellStyle name="20% - Accent1 13 6 3" xfId="681"/>
    <cellStyle name="20% - Accent1 13 6 3 2" xfId="682"/>
    <cellStyle name="20% - Accent1 13 6 4" xfId="683"/>
    <cellStyle name="20% - Accent1 13 7" xfId="684"/>
    <cellStyle name="20% - Accent1 13 7 2" xfId="685"/>
    <cellStyle name="20% - Accent1 13 8" xfId="686"/>
    <cellStyle name="20% - Accent1 13 8 2" xfId="687"/>
    <cellStyle name="20% - Accent1 13 9" xfId="688"/>
    <cellStyle name="20% - Accent1 14" xfId="689"/>
    <cellStyle name="20% - Accent1 14 2" xfId="690"/>
    <cellStyle name="20% - Accent1 14 2 2" xfId="691"/>
    <cellStyle name="20% - Accent1 14 2 2 2" xfId="692"/>
    <cellStyle name="20% - Accent1 14 2 3" xfId="693"/>
    <cellStyle name="20% - Accent1 14 2 3 2" xfId="694"/>
    <cellStyle name="20% - Accent1 14 2 4" xfId="695"/>
    <cellStyle name="20% - Accent1 14 3" xfId="696"/>
    <cellStyle name="20% - Accent1 14 3 2" xfId="697"/>
    <cellStyle name="20% - Accent1 14 3 2 2" xfId="698"/>
    <cellStyle name="20% - Accent1 14 3 3" xfId="699"/>
    <cellStyle name="20% - Accent1 14 3 3 2" xfId="700"/>
    <cellStyle name="20% - Accent1 14 3 4" xfId="701"/>
    <cellStyle name="20% - Accent1 14 4" xfId="702"/>
    <cellStyle name="20% - Accent1 14 4 2" xfId="703"/>
    <cellStyle name="20% - Accent1 14 4 2 2" xfId="704"/>
    <cellStyle name="20% - Accent1 14 4 3" xfId="705"/>
    <cellStyle name="20% - Accent1 14 4 3 2" xfId="706"/>
    <cellStyle name="20% - Accent1 14 4 4" xfId="707"/>
    <cellStyle name="20% - Accent1 14 5" xfId="708"/>
    <cellStyle name="20% - Accent1 14 5 2" xfId="709"/>
    <cellStyle name="20% - Accent1 14 5 2 2" xfId="710"/>
    <cellStyle name="20% - Accent1 14 5 3" xfId="711"/>
    <cellStyle name="20% - Accent1 14 5 3 2" xfId="712"/>
    <cellStyle name="20% - Accent1 14 5 4" xfId="713"/>
    <cellStyle name="20% - Accent1 14 6" xfId="714"/>
    <cellStyle name="20% - Accent1 14 6 2" xfId="715"/>
    <cellStyle name="20% - Accent1 14 6 2 2" xfId="716"/>
    <cellStyle name="20% - Accent1 14 6 3" xfId="717"/>
    <cellStyle name="20% - Accent1 14 6 3 2" xfId="718"/>
    <cellStyle name="20% - Accent1 14 6 4" xfId="719"/>
    <cellStyle name="20% - Accent1 14 7" xfId="720"/>
    <cellStyle name="20% - Accent1 14 7 2" xfId="721"/>
    <cellStyle name="20% - Accent1 14 8" xfId="722"/>
    <cellStyle name="20% - Accent1 14 8 2" xfId="723"/>
    <cellStyle name="20% - Accent1 14 9" xfId="724"/>
    <cellStyle name="20% - Accent1 15" xfId="725"/>
    <cellStyle name="20% - Accent1 15 2" xfId="726"/>
    <cellStyle name="20% - Accent1 15 2 2" xfId="727"/>
    <cellStyle name="20% - Accent1 15 2 2 2" xfId="728"/>
    <cellStyle name="20% - Accent1 15 2 3" xfId="729"/>
    <cellStyle name="20% - Accent1 15 2 3 2" xfId="730"/>
    <cellStyle name="20% - Accent1 15 2 4" xfId="731"/>
    <cellStyle name="20% - Accent1 15 3" xfId="732"/>
    <cellStyle name="20% - Accent1 15 3 2" xfId="733"/>
    <cellStyle name="20% - Accent1 15 3 2 2" xfId="734"/>
    <cellStyle name="20% - Accent1 15 3 3" xfId="735"/>
    <cellStyle name="20% - Accent1 15 3 3 2" xfId="736"/>
    <cellStyle name="20% - Accent1 15 3 4" xfId="737"/>
    <cellStyle name="20% - Accent1 15 4" xfId="738"/>
    <cellStyle name="20% - Accent1 15 4 2" xfId="739"/>
    <cellStyle name="20% - Accent1 15 4 2 2" xfId="740"/>
    <cellStyle name="20% - Accent1 15 4 3" xfId="741"/>
    <cellStyle name="20% - Accent1 15 4 3 2" xfId="742"/>
    <cellStyle name="20% - Accent1 15 4 4" xfId="743"/>
    <cellStyle name="20% - Accent1 15 5" xfId="744"/>
    <cellStyle name="20% - Accent1 15 5 2" xfId="745"/>
    <cellStyle name="20% - Accent1 15 5 2 2" xfId="746"/>
    <cellStyle name="20% - Accent1 15 5 3" xfId="747"/>
    <cellStyle name="20% - Accent1 15 5 3 2" xfId="748"/>
    <cellStyle name="20% - Accent1 15 5 4" xfId="749"/>
    <cellStyle name="20% - Accent1 15 6" xfId="750"/>
    <cellStyle name="20% - Accent1 15 6 2" xfId="751"/>
    <cellStyle name="20% - Accent1 15 6 2 2" xfId="752"/>
    <cellStyle name="20% - Accent1 15 6 3" xfId="753"/>
    <cellStyle name="20% - Accent1 15 6 3 2" xfId="754"/>
    <cellStyle name="20% - Accent1 15 6 4" xfId="755"/>
    <cellStyle name="20% - Accent1 15 7" xfId="756"/>
    <cellStyle name="20% - Accent1 15 7 2" xfId="757"/>
    <cellStyle name="20% - Accent1 15 8" xfId="758"/>
    <cellStyle name="20% - Accent1 15 8 2" xfId="759"/>
    <cellStyle name="20% - Accent1 15 9" xfId="760"/>
    <cellStyle name="20% - Accent1 16" xfId="761"/>
    <cellStyle name="20% - Accent1 16 2" xfId="762"/>
    <cellStyle name="20% - Accent1 16 2 2" xfId="763"/>
    <cellStyle name="20% - Accent1 16 2 2 2" xfId="764"/>
    <cellStyle name="20% - Accent1 16 2 3" xfId="765"/>
    <cellStyle name="20% - Accent1 16 2 3 2" xfId="766"/>
    <cellStyle name="20% - Accent1 16 2 4" xfId="767"/>
    <cellStyle name="20% - Accent1 16 3" xfId="768"/>
    <cellStyle name="20% - Accent1 16 3 2" xfId="769"/>
    <cellStyle name="20% - Accent1 16 4" xfId="770"/>
    <cellStyle name="20% - Accent1 16 4 2" xfId="771"/>
    <cellStyle name="20% - Accent1 16 5" xfId="772"/>
    <cellStyle name="20% - Accent1 17" xfId="773"/>
    <cellStyle name="20% - Accent1 17 2" xfId="774"/>
    <cellStyle name="20% - Accent1 17 2 2" xfId="775"/>
    <cellStyle name="20% - Accent1 17 2 2 2" xfId="776"/>
    <cellStyle name="20% - Accent1 17 2 3" xfId="777"/>
    <cellStyle name="20% - Accent1 17 2 3 2" xfId="778"/>
    <cellStyle name="20% - Accent1 17 2 4" xfId="779"/>
    <cellStyle name="20% - Accent1 17 3" xfId="780"/>
    <cellStyle name="20% - Accent1 17 3 2" xfId="781"/>
    <cellStyle name="20% - Accent1 17 4" xfId="782"/>
    <cellStyle name="20% - Accent1 17 4 2" xfId="783"/>
    <cellStyle name="20% - Accent1 17 5" xfId="784"/>
    <cellStyle name="20% - Accent1 18" xfId="785"/>
    <cellStyle name="20% - Accent1 18 2" xfId="786"/>
    <cellStyle name="20% - Accent1 18 2 2" xfId="787"/>
    <cellStyle name="20% - Accent1 18 3" xfId="788"/>
    <cellStyle name="20% - Accent1 18 3 2" xfId="789"/>
    <cellStyle name="20% - Accent1 18 4" xfId="790"/>
    <cellStyle name="20% - Accent1 19" xfId="791"/>
    <cellStyle name="20% - Accent1 19 2" xfId="792"/>
    <cellStyle name="20% - Accent1 2" xfId="793"/>
    <cellStyle name="20% - Accent1 2 10" xfId="794"/>
    <cellStyle name="20% - Accent1 2 10 2" xfId="795"/>
    <cellStyle name="20% - Accent1 2 10 2 2" xfId="796"/>
    <cellStyle name="20% - Accent1 2 10 3" xfId="797"/>
    <cellStyle name="20% - Accent1 2 11" xfId="798"/>
    <cellStyle name="20% - Accent1 2 11 2" xfId="799"/>
    <cellStyle name="20% - Accent1 2 11 2 2" xfId="800"/>
    <cellStyle name="20% - Accent1 2 11 3" xfId="801"/>
    <cellStyle name="20% - Accent1 2 11 3 2" xfId="802"/>
    <cellStyle name="20% - Accent1 2 11 4" xfId="803"/>
    <cellStyle name="20% - Accent1 2 11 5" xfId="804"/>
    <cellStyle name="20% - Accent1 2 11 5 2" xfId="805"/>
    <cellStyle name="20% - Accent1 2 11 6" xfId="806"/>
    <cellStyle name="20% - Accent1 2 12" xfId="807"/>
    <cellStyle name="20% - Accent1 2 12 2" xfId="808"/>
    <cellStyle name="20% - Accent1 2 12 2 2" xfId="809"/>
    <cellStyle name="20% - Accent1 2 12 3" xfId="810"/>
    <cellStyle name="20% - Accent1 2 12 3 2" xfId="811"/>
    <cellStyle name="20% - Accent1 2 12 4" xfId="812"/>
    <cellStyle name="20% - Accent1 2 13" xfId="813"/>
    <cellStyle name="20% - Accent1 2 13 2" xfId="814"/>
    <cellStyle name="20% - Accent1 2 14" xfId="815"/>
    <cellStyle name="20% - Accent1 2 15" xfId="816"/>
    <cellStyle name="20% - Accent1 2 16" xfId="817"/>
    <cellStyle name="20% - Accent1 2 17" xfId="818"/>
    <cellStyle name="20% - Accent1 2 2" xfId="819"/>
    <cellStyle name="20% - Accent1 2 2 2" xfId="820"/>
    <cellStyle name="20% - Accent1 2 2 2 2" xfId="821"/>
    <cellStyle name="20% - Accent1 2 2 3" xfId="822"/>
    <cellStyle name="20% - Accent1 2 2 4" xfId="823"/>
    <cellStyle name="20% - Accent1 2 2 5" xfId="824"/>
    <cellStyle name="20% - Accent1 2 2 6" xfId="825"/>
    <cellStyle name="20% - Accent1 2 3" xfId="826"/>
    <cellStyle name="20% - Accent1 2 3 2" xfId="827"/>
    <cellStyle name="20% - Accent1 2 3 2 2" xfId="828"/>
    <cellStyle name="20% - Accent1 2 3 3" xfId="829"/>
    <cellStyle name="20% - Accent1 2 4" xfId="830"/>
    <cellStyle name="20% - Accent1 2 4 2" xfId="831"/>
    <cellStyle name="20% - Accent1 2 4 2 2" xfId="832"/>
    <cellStyle name="20% - Accent1 2 4 3" xfId="833"/>
    <cellStyle name="20% - Accent1 2 5" xfId="834"/>
    <cellStyle name="20% - Accent1 2 5 2" xfId="835"/>
    <cellStyle name="20% - Accent1 2 5 2 2" xfId="836"/>
    <cellStyle name="20% - Accent1 2 5 3" xfId="837"/>
    <cellStyle name="20% - Accent1 2 6" xfId="838"/>
    <cellStyle name="20% - Accent1 2 6 2" xfId="839"/>
    <cellStyle name="20% - Accent1 2 6 2 2" xfId="840"/>
    <cellStyle name="20% - Accent1 2 6 3" xfId="841"/>
    <cellStyle name="20% - Accent1 2 7" xfId="842"/>
    <cellStyle name="20% - Accent1 2 7 2" xfId="843"/>
    <cellStyle name="20% - Accent1 2 7 2 2" xfId="844"/>
    <cellStyle name="20% - Accent1 2 7 3" xfId="845"/>
    <cellStyle name="20% - Accent1 2 8" xfId="846"/>
    <cellStyle name="20% - Accent1 2 8 2" xfId="847"/>
    <cellStyle name="20% - Accent1 2 8 2 2" xfId="848"/>
    <cellStyle name="20% - Accent1 2 8 3" xfId="849"/>
    <cellStyle name="20% - Accent1 2 9" xfId="850"/>
    <cellStyle name="20% - Accent1 2 9 2" xfId="851"/>
    <cellStyle name="20% - Accent1 2 9 2 2" xfId="852"/>
    <cellStyle name="20% - Accent1 2 9 3" xfId="853"/>
    <cellStyle name="20% - Accent1 20" xfId="854"/>
    <cellStyle name="20% - Accent1 20 2" xfId="855"/>
    <cellStyle name="20% - Accent1 21" xfId="856"/>
    <cellStyle name="20% - Accent1 21 10" xfId="857"/>
    <cellStyle name="20% - Accent1 21 10 2" xfId="858"/>
    <cellStyle name="20% - Accent1 21 11" xfId="859"/>
    <cellStyle name="20% - Accent1 21 11 2" xfId="860"/>
    <cellStyle name="20% - Accent1 21 12" xfId="861"/>
    <cellStyle name="20% - Accent1 21 12 2" xfId="862"/>
    <cellStyle name="20% - Accent1 21 13" xfId="863"/>
    <cellStyle name="20% - Accent1 21 13 2" xfId="864"/>
    <cellStyle name="20% - Accent1 21 14" xfId="865"/>
    <cellStyle name="20% - Accent1 21 14 2" xfId="866"/>
    <cellStyle name="20% - Accent1 21 15" xfId="867"/>
    <cellStyle name="20% - Accent1 21 15 2" xfId="868"/>
    <cellStyle name="20% - Accent1 21 16" xfId="869"/>
    <cellStyle name="20% - Accent1 21 2" xfId="870"/>
    <cellStyle name="20% - Accent1 21 2 2" xfId="871"/>
    <cellStyle name="20% - Accent1 21 3" xfId="872"/>
    <cellStyle name="20% - Accent1 21 3 2" xfId="873"/>
    <cellStyle name="20% - Accent1 21 4" xfId="874"/>
    <cellStyle name="20% - Accent1 21 4 2" xfId="875"/>
    <cellStyle name="20% - Accent1 21 5" xfId="876"/>
    <cellStyle name="20% - Accent1 21 5 2" xfId="877"/>
    <cellStyle name="20% - Accent1 21 6" xfId="878"/>
    <cellStyle name="20% - Accent1 21 6 2" xfId="879"/>
    <cellStyle name="20% - Accent1 21 7" xfId="880"/>
    <cellStyle name="20% - Accent1 21 7 2" xfId="881"/>
    <cellStyle name="20% - Accent1 21 8" xfId="882"/>
    <cellStyle name="20% - Accent1 21 8 2" xfId="883"/>
    <cellStyle name="20% - Accent1 21 9" xfId="884"/>
    <cellStyle name="20% - Accent1 21 9 2" xfId="885"/>
    <cellStyle name="20% - Accent1 22" xfId="886"/>
    <cellStyle name="20% - Accent1 22 10" xfId="887"/>
    <cellStyle name="20% - Accent1 22 10 2" xfId="888"/>
    <cellStyle name="20% - Accent1 22 11" xfId="889"/>
    <cellStyle name="20% - Accent1 22 11 2" xfId="890"/>
    <cellStyle name="20% - Accent1 22 12" xfId="891"/>
    <cellStyle name="20% - Accent1 22 12 2" xfId="892"/>
    <cellStyle name="20% - Accent1 22 13" xfId="893"/>
    <cellStyle name="20% - Accent1 22 13 2" xfId="894"/>
    <cellStyle name="20% - Accent1 22 14" xfId="895"/>
    <cellStyle name="20% - Accent1 22 14 2" xfId="896"/>
    <cellStyle name="20% - Accent1 22 15" xfId="897"/>
    <cellStyle name="20% - Accent1 22 15 2" xfId="898"/>
    <cellStyle name="20% - Accent1 22 16" xfId="899"/>
    <cellStyle name="20% - Accent1 22 2" xfId="900"/>
    <cellStyle name="20% - Accent1 22 2 2" xfId="901"/>
    <cellStyle name="20% - Accent1 22 3" xfId="902"/>
    <cellStyle name="20% - Accent1 22 3 2" xfId="903"/>
    <cellStyle name="20% - Accent1 22 4" xfId="904"/>
    <cellStyle name="20% - Accent1 22 4 2" xfId="905"/>
    <cellStyle name="20% - Accent1 22 5" xfId="906"/>
    <cellStyle name="20% - Accent1 22 5 2" xfId="907"/>
    <cellStyle name="20% - Accent1 22 6" xfId="908"/>
    <cellStyle name="20% - Accent1 22 6 2" xfId="909"/>
    <cellStyle name="20% - Accent1 22 7" xfId="910"/>
    <cellStyle name="20% - Accent1 22 7 2" xfId="911"/>
    <cellStyle name="20% - Accent1 22 8" xfId="912"/>
    <cellStyle name="20% - Accent1 22 8 2" xfId="913"/>
    <cellStyle name="20% - Accent1 22 9" xfId="914"/>
    <cellStyle name="20% - Accent1 22 9 2" xfId="915"/>
    <cellStyle name="20% - Accent1 23" xfId="916"/>
    <cellStyle name="20% - Accent1 23 10" xfId="917"/>
    <cellStyle name="20% - Accent1 23 10 2" xfId="918"/>
    <cellStyle name="20% - Accent1 23 11" xfId="919"/>
    <cellStyle name="20% - Accent1 23 11 2" xfId="920"/>
    <cellStyle name="20% - Accent1 23 12" xfId="921"/>
    <cellStyle name="20% - Accent1 23 12 2" xfId="922"/>
    <cellStyle name="20% - Accent1 23 13" xfId="923"/>
    <cellStyle name="20% - Accent1 23 13 2" xfId="924"/>
    <cellStyle name="20% - Accent1 23 14" xfId="925"/>
    <cellStyle name="20% - Accent1 23 14 2" xfId="926"/>
    <cellStyle name="20% - Accent1 23 15" xfId="927"/>
    <cellStyle name="20% - Accent1 23 15 2" xfId="928"/>
    <cellStyle name="20% - Accent1 23 16" xfId="929"/>
    <cellStyle name="20% - Accent1 23 16 2" xfId="930"/>
    <cellStyle name="20% - Accent1 23 17" xfId="931"/>
    <cellStyle name="20% - Accent1 23 2" xfId="932"/>
    <cellStyle name="20% - Accent1 23 2 10" xfId="933"/>
    <cellStyle name="20% - Accent1 23 2 10 2" xfId="934"/>
    <cellStyle name="20% - Accent1 23 2 11" xfId="935"/>
    <cellStyle name="20% - Accent1 23 2 11 2" xfId="936"/>
    <cellStyle name="20% - Accent1 23 2 12" xfId="937"/>
    <cellStyle name="20% - Accent1 23 2 12 2" xfId="938"/>
    <cellStyle name="20% - Accent1 23 2 13" xfId="939"/>
    <cellStyle name="20% - Accent1 23 2 13 2" xfId="940"/>
    <cellStyle name="20% - Accent1 23 2 14" xfId="941"/>
    <cellStyle name="20% - Accent1 23 2 14 2" xfId="942"/>
    <cellStyle name="20% - Accent1 23 2 15" xfId="943"/>
    <cellStyle name="20% - Accent1 23 2 15 2" xfId="944"/>
    <cellStyle name="20% - Accent1 23 2 16" xfId="945"/>
    <cellStyle name="20% - Accent1 23 2 2" xfId="946"/>
    <cellStyle name="20% - Accent1 23 2 2 2" xfId="947"/>
    <cellStyle name="20% - Accent1 23 2 3" xfId="948"/>
    <cellStyle name="20% - Accent1 23 2 3 2" xfId="949"/>
    <cellStyle name="20% - Accent1 23 2 4" xfId="950"/>
    <cellStyle name="20% - Accent1 23 2 4 2" xfId="951"/>
    <cellStyle name="20% - Accent1 23 2 5" xfId="952"/>
    <cellStyle name="20% - Accent1 23 2 5 2" xfId="953"/>
    <cellStyle name="20% - Accent1 23 2 6" xfId="954"/>
    <cellStyle name="20% - Accent1 23 2 6 2" xfId="955"/>
    <cellStyle name="20% - Accent1 23 2 7" xfId="956"/>
    <cellStyle name="20% - Accent1 23 2 7 2" xfId="957"/>
    <cellStyle name="20% - Accent1 23 2 8" xfId="958"/>
    <cellStyle name="20% - Accent1 23 2 8 2" xfId="959"/>
    <cellStyle name="20% - Accent1 23 2 9" xfId="960"/>
    <cellStyle name="20% - Accent1 23 2 9 2" xfId="961"/>
    <cellStyle name="20% - Accent1 23 3" xfId="962"/>
    <cellStyle name="20% - Accent1 23 3 2" xfId="963"/>
    <cellStyle name="20% - Accent1 23 4" xfId="964"/>
    <cellStyle name="20% - Accent1 23 4 2" xfId="965"/>
    <cellStyle name="20% - Accent1 23 5" xfId="966"/>
    <cellStyle name="20% - Accent1 23 5 2" xfId="967"/>
    <cellStyle name="20% - Accent1 23 6" xfId="968"/>
    <cellStyle name="20% - Accent1 23 6 2" xfId="969"/>
    <cellStyle name="20% - Accent1 23 7" xfId="970"/>
    <cellStyle name="20% - Accent1 23 7 2" xfId="971"/>
    <cellStyle name="20% - Accent1 23 8" xfId="972"/>
    <cellStyle name="20% - Accent1 23 8 2" xfId="973"/>
    <cellStyle name="20% - Accent1 23 9" xfId="974"/>
    <cellStyle name="20% - Accent1 23 9 2" xfId="975"/>
    <cellStyle name="20% - Accent1 24" xfId="976"/>
    <cellStyle name="20% - Accent1 24 10" xfId="977"/>
    <cellStyle name="20% - Accent1 24 10 2" xfId="978"/>
    <cellStyle name="20% - Accent1 24 11" xfId="979"/>
    <cellStyle name="20% - Accent1 24 11 2" xfId="980"/>
    <cellStyle name="20% - Accent1 24 12" xfId="981"/>
    <cellStyle name="20% - Accent1 24 12 2" xfId="982"/>
    <cellStyle name="20% - Accent1 24 13" xfId="983"/>
    <cellStyle name="20% - Accent1 24 13 2" xfId="984"/>
    <cellStyle name="20% - Accent1 24 14" xfId="985"/>
    <cellStyle name="20% - Accent1 24 14 2" xfId="986"/>
    <cellStyle name="20% - Accent1 24 15" xfId="987"/>
    <cellStyle name="20% - Accent1 24 15 2" xfId="988"/>
    <cellStyle name="20% - Accent1 24 16" xfId="989"/>
    <cellStyle name="20% - Accent1 24 16 2" xfId="990"/>
    <cellStyle name="20% - Accent1 24 17" xfId="991"/>
    <cellStyle name="20% - Accent1 24 2" xfId="992"/>
    <cellStyle name="20% - Accent1 24 2 10" xfId="993"/>
    <cellStyle name="20% - Accent1 24 2 10 2" xfId="994"/>
    <cellStyle name="20% - Accent1 24 2 11" xfId="995"/>
    <cellStyle name="20% - Accent1 24 2 11 2" xfId="996"/>
    <cellStyle name="20% - Accent1 24 2 12" xfId="997"/>
    <cellStyle name="20% - Accent1 24 2 12 2" xfId="998"/>
    <cellStyle name="20% - Accent1 24 2 13" xfId="999"/>
    <cellStyle name="20% - Accent1 24 2 13 2" xfId="1000"/>
    <cellStyle name="20% - Accent1 24 2 14" xfId="1001"/>
    <cellStyle name="20% - Accent1 24 2 14 2" xfId="1002"/>
    <cellStyle name="20% - Accent1 24 2 15" xfId="1003"/>
    <cellStyle name="20% - Accent1 24 2 15 2" xfId="1004"/>
    <cellStyle name="20% - Accent1 24 2 16" xfId="1005"/>
    <cellStyle name="20% - Accent1 24 2 2" xfId="1006"/>
    <cellStyle name="20% - Accent1 24 2 2 2" xfId="1007"/>
    <cellStyle name="20% - Accent1 24 2 3" xfId="1008"/>
    <cellStyle name="20% - Accent1 24 2 3 2" xfId="1009"/>
    <cellStyle name="20% - Accent1 24 2 4" xfId="1010"/>
    <cellStyle name="20% - Accent1 24 2 4 2" xfId="1011"/>
    <cellStyle name="20% - Accent1 24 2 5" xfId="1012"/>
    <cellStyle name="20% - Accent1 24 2 5 2" xfId="1013"/>
    <cellStyle name="20% - Accent1 24 2 6" xfId="1014"/>
    <cellStyle name="20% - Accent1 24 2 6 2" xfId="1015"/>
    <cellStyle name="20% - Accent1 24 2 7" xfId="1016"/>
    <cellStyle name="20% - Accent1 24 2 7 2" xfId="1017"/>
    <cellStyle name="20% - Accent1 24 2 8" xfId="1018"/>
    <cellStyle name="20% - Accent1 24 2 8 2" xfId="1019"/>
    <cellStyle name="20% - Accent1 24 2 9" xfId="1020"/>
    <cellStyle name="20% - Accent1 24 2 9 2" xfId="1021"/>
    <cellStyle name="20% - Accent1 24 3" xfId="1022"/>
    <cellStyle name="20% - Accent1 24 3 2" xfId="1023"/>
    <cellStyle name="20% - Accent1 24 4" xfId="1024"/>
    <cellStyle name="20% - Accent1 24 4 2" xfId="1025"/>
    <cellStyle name="20% - Accent1 24 5" xfId="1026"/>
    <cellStyle name="20% - Accent1 24 5 2" xfId="1027"/>
    <cellStyle name="20% - Accent1 24 6" xfId="1028"/>
    <cellStyle name="20% - Accent1 24 6 2" xfId="1029"/>
    <cellStyle name="20% - Accent1 24 7" xfId="1030"/>
    <cellStyle name="20% - Accent1 24 7 2" xfId="1031"/>
    <cellStyle name="20% - Accent1 24 8" xfId="1032"/>
    <cellStyle name="20% - Accent1 24 8 2" xfId="1033"/>
    <cellStyle name="20% - Accent1 24 9" xfId="1034"/>
    <cellStyle name="20% - Accent1 24 9 2" xfId="1035"/>
    <cellStyle name="20% - Accent1 25" xfId="1036"/>
    <cellStyle name="20% - Accent1 26" xfId="1037"/>
    <cellStyle name="20% - Accent1 27" xfId="1038"/>
    <cellStyle name="20% - Accent1 3" xfId="1039"/>
    <cellStyle name="20% - Accent1 3 10" xfId="1040"/>
    <cellStyle name="20% - Accent1 3 10 2" xfId="1041"/>
    <cellStyle name="20% - Accent1 3 10 2 2" xfId="1042"/>
    <cellStyle name="20% - Accent1 3 10 3" xfId="1043"/>
    <cellStyle name="20% - Accent1 3 11" xfId="1044"/>
    <cellStyle name="20% - Accent1 3 11 2" xfId="1045"/>
    <cellStyle name="20% - Accent1 3 12" xfId="1046"/>
    <cellStyle name="20% - Accent1 3 12 2" xfId="1047"/>
    <cellStyle name="20% - Accent1 3 13" xfId="1048"/>
    <cellStyle name="20% - Accent1 3 14" xfId="1049"/>
    <cellStyle name="20% - Accent1 3 2" xfId="1050"/>
    <cellStyle name="20% - Accent1 3 2 2" xfId="1051"/>
    <cellStyle name="20% - Accent1 3 2 2 2" xfId="1052"/>
    <cellStyle name="20% - Accent1 3 2 3" xfId="1053"/>
    <cellStyle name="20% - Accent1 3 3" xfId="1054"/>
    <cellStyle name="20% - Accent1 3 3 2" xfId="1055"/>
    <cellStyle name="20% - Accent1 3 3 2 2" xfId="1056"/>
    <cellStyle name="20% - Accent1 3 3 3" xfId="1057"/>
    <cellStyle name="20% - Accent1 3 4" xfId="1058"/>
    <cellStyle name="20% - Accent1 3 4 2" xfId="1059"/>
    <cellStyle name="20% - Accent1 3 4 2 2" xfId="1060"/>
    <cellStyle name="20% - Accent1 3 4 3" xfId="1061"/>
    <cellStyle name="20% - Accent1 3 5" xfId="1062"/>
    <cellStyle name="20% - Accent1 3 5 2" xfId="1063"/>
    <cellStyle name="20% - Accent1 3 5 2 2" xfId="1064"/>
    <cellStyle name="20% - Accent1 3 5 3" xfId="1065"/>
    <cellStyle name="20% - Accent1 3 6" xfId="1066"/>
    <cellStyle name="20% - Accent1 3 6 2" xfId="1067"/>
    <cellStyle name="20% - Accent1 3 6 2 2" xfId="1068"/>
    <cellStyle name="20% - Accent1 3 6 3" xfId="1069"/>
    <cellStyle name="20% - Accent1 3 7" xfId="1070"/>
    <cellStyle name="20% - Accent1 3 7 2" xfId="1071"/>
    <cellStyle name="20% - Accent1 3 7 2 2" xfId="1072"/>
    <cellStyle name="20% - Accent1 3 7 3" xfId="1073"/>
    <cellStyle name="20% - Accent1 3 8" xfId="1074"/>
    <cellStyle name="20% - Accent1 3 8 2" xfId="1075"/>
    <cellStyle name="20% - Accent1 3 8 2 2" xfId="1076"/>
    <cellStyle name="20% - Accent1 3 8 3" xfId="1077"/>
    <cellStyle name="20% - Accent1 3 9" xfId="1078"/>
    <cellStyle name="20% - Accent1 3 9 2" xfId="1079"/>
    <cellStyle name="20% - Accent1 3 9 2 2" xfId="1080"/>
    <cellStyle name="20% - Accent1 3 9 3" xfId="1081"/>
    <cellStyle name="20% - Accent1 4" xfId="1082"/>
    <cellStyle name="20% - Accent1 4 10" xfId="1083"/>
    <cellStyle name="20% - Accent1 4 2" xfId="1084"/>
    <cellStyle name="20% - Accent1 4 3" xfId="1085"/>
    <cellStyle name="20% - Accent1 4 4" xfId="1086"/>
    <cellStyle name="20% - Accent1 4 5" xfId="1087"/>
    <cellStyle name="20% - Accent1 4 6" xfId="1088"/>
    <cellStyle name="20% - Accent1 4 7" xfId="1089"/>
    <cellStyle name="20% - Accent1 4 8" xfId="1090"/>
    <cellStyle name="20% - Accent1 4 9" xfId="1091"/>
    <cellStyle name="20% - Accent1 5" xfId="1092"/>
    <cellStyle name="20% - Accent1 5 10" xfId="1093"/>
    <cellStyle name="20% - Accent1 5 2" xfId="1094"/>
    <cellStyle name="20% - Accent1 5 3" xfId="1095"/>
    <cellStyle name="20% - Accent1 5 4" xfId="1096"/>
    <cellStyle name="20% - Accent1 5 5" xfId="1097"/>
    <cellStyle name="20% - Accent1 5 6" xfId="1098"/>
    <cellStyle name="20% - Accent1 5 7" xfId="1099"/>
    <cellStyle name="20% - Accent1 5 8" xfId="1100"/>
    <cellStyle name="20% - Accent1 5 9" xfId="1101"/>
    <cellStyle name="20% - Accent1 6" xfId="1102"/>
    <cellStyle name="20% - Accent1 6 10" xfId="1103"/>
    <cellStyle name="20% - Accent1 6 2" xfId="1104"/>
    <cellStyle name="20% - Accent1 6 3" xfId="1105"/>
    <cellStyle name="20% - Accent1 6 4" xfId="1106"/>
    <cellStyle name="20% - Accent1 6 5" xfId="1107"/>
    <cellStyle name="20% - Accent1 6 6" xfId="1108"/>
    <cellStyle name="20% - Accent1 6 7" xfId="1109"/>
    <cellStyle name="20% - Accent1 6 8" xfId="1110"/>
    <cellStyle name="20% - Accent1 6 9" xfId="1111"/>
    <cellStyle name="20% - Accent1 7" xfId="1112"/>
    <cellStyle name="20% - Accent1 7 10" xfId="1113"/>
    <cellStyle name="20% - Accent1 7 2" xfId="1114"/>
    <cellStyle name="20% - Accent1 7 3" xfId="1115"/>
    <cellStyle name="20% - Accent1 7 4" xfId="1116"/>
    <cellStyle name="20% - Accent1 7 5" xfId="1117"/>
    <cellStyle name="20% - Accent1 7 6" xfId="1118"/>
    <cellStyle name="20% - Accent1 7 7" xfId="1119"/>
    <cellStyle name="20% - Accent1 7 8" xfId="1120"/>
    <cellStyle name="20% - Accent1 7 9" xfId="1121"/>
    <cellStyle name="20% - Accent1 8" xfId="1122"/>
    <cellStyle name="20% - Accent1 8 10" xfId="1123"/>
    <cellStyle name="20% - Accent1 8 2" xfId="1124"/>
    <cellStyle name="20% - Accent1 8 3" xfId="1125"/>
    <cellStyle name="20% - Accent1 8 4" xfId="1126"/>
    <cellStyle name="20% - Accent1 8 5" xfId="1127"/>
    <cellStyle name="20% - Accent1 8 6" xfId="1128"/>
    <cellStyle name="20% - Accent1 8 7" xfId="1129"/>
    <cellStyle name="20% - Accent1 8 8" xfId="1130"/>
    <cellStyle name="20% - Accent1 8 9" xfId="1131"/>
    <cellStyle name="20% - Accent1 9" xfId="1132"/>
    <cellStyle name="20% - Accent1 9 10" xfId="1133"/>
    <cellStyle name="20% - Accent1 9 2" xfId="1134"/>
    <cellStyle name="20% - Accent1 9 3" xfId="1135"/>
    <cellStyle name="20% - Accent1 9 4" xfId="1136"/>
    <cellStyle name="20% - Accent1 9 5" xfId="1137"/>
    <cellStyle name="20% - Accent1 9 6" xfId="1138"/>
    <cellStyle name="20% - Accent1 9 7" xfId="1139"/>
    <cellStyle name="20% - Accent1 9 8" xfId="1140"/>
    <cellStyle name="20% - Accent1 9 9" xfId="1141"/>
    <cellStyle name="20% - Accent2 10" xfId="1142"/>
    <cellStyle name="20% - Accent2 10 10" xfId="1143"/>
    <cellStyle name="20% - Accent2 10 10 2" xfId="1144"/>
    <cellStyle name="20% - Accent2 10 11" xfId="1145"/>
    <cellStyle name="20% - Accent2 10 2" xfId="1146"/>
    <cellStyle name="20% - Accent2 10 2 2" xfId="1147"/>
    <cellStyle name="20% - Accent2 10 2 2 2" xfId="1148"/>
    <cellStyle name="20% - Accent2 10 2 3" xfId="1149"/>
    <cellStyle name="20% - Accent2 10 2 3 2" xfId="1150"/>
    <cellStyle name="20% - Accent2 10 2 4" xfId="1151"/>
    <cellStyle name="20% - Accent2 10 3" xfId="1152"/>
    <cellStyle name="20% - Accent2 10 3 2" xfId="1153"/>
    <cellStyle name="20% - Accent2 10 3 2 2" xfId="1154"/>
    <cellStyle name="20% - Accent2 10 3 3" xfId="1155"/>
    <cellStyle name="20% - Accent2 10 3 3 2" xfId="1156"/>
    <cellStyle name="20% - Accent2 10 3 4" xfId="1157"/>
    <cellStyle name="20% - Accent2 10 4" xfId="1158"/>
    <cellStyle name="20% - Accent2 10 4 2" xfId="1159"/>
    <cellStyle name="20% - Accent2 10 4 2 2" xfId="1160"/>
    <cellStyle name="20% - Accent2 10 4 3" xfId="1161"/>
    <cellStyle name="20% - Accent2 10 4 3 2" xfId="1162"/>
    <cellStyle name="20% - Accent2 10 4 4" xfId="1163"/>
    <cellStyle name="20% - Accent2 10 5" xfId="1164"/>
    <cellStyle name="20% - Accent2 10 5 2" xfId="1165"/>
    <cellStyle name="20% - Accent2 10 5 2 2" xfId="1166"/>
    <cellStyle name="20% - Accent2 10 5 3" xfId="1167"/>
    <cellStyle name="20% - Accent2 10 5 3 2" xfId="1168"/>
    <cellStyle name="20% - Accent2 10 5 4" xfId="1169"/>
    <cellStyle name="20% - Accent2 10 6" xfId="1170"/>
    <cellStyle name="20% - Accent2 10 6 2" xfId="1171"/>
    <cellStyle name="20% - Accent2 10 6 2 2" xfId="1172"/>
    <cellStyle name="20% - Accent2 10 6 3" xfId="1173"/>
    <cellStyle name="20% - Accent2 10 6 3 2" xfId="1174"/>
    <cellStyle name="20% - Accent2 10 6 4" xfId="1175"/>
    <cellStyle name="20% - Accent2 10 7" xfId="1176"/>
    <cellStyle name="20% - Accent2 10 7 2" xfId="1177"/>
    <cellStyle name="20% - Accent2 10 8" xfId="1178"/>
    <cellStyle name="20% - Accent2 10 8 2" xfId="1179"/>
    <cellStyle name="20% - Accent2 10 9" xfId="1180"/>
    <cellStyle name="20% - Accent2 11" xfId="1181"/>
    <cellStyle name="20% - Accent2 11 10" xfId="1182"/>
    <cellStyle name="20% - Accent2 11 10 2" xfId="1183"/>
    <cellStyle name="20% - Accent2 11 11" xfId="1184"/>
    <cellStyle name="20% - Accent2 11 2" xfId="1185"/>
    <cellStyle name="20% - Accent2 11 2 2" xfId="1186"/>
    <cellStyle name="20% - Accent2 11 2 2 2" xfId="1187"/>
    <cellStyle name="20% - Accent2 11 2 3" xfId="1188"/>
    <cellStyle name="20% - Accent2 11 2 3 2" xfId="1189"/>
    <cellStyle name="20% - Accent2 11 2 4" xfId="1190"/>
    <cellStyle name="20% - Accent2 11 3" xfId="1191"/>
    <cellStyle name="20% - Accent2 11 3 2" xfId="1192"/>
    <cellStyle name="20% - Accent2 11 3 2 2" xfId="1193"/>
    <cellStyle name="20% - Accent2 11 3 3" xfId="1194"/>
    <cellStyle name="20% - Accent2 11 3 3 2" xfId="1195"/>
    <cellStyle name="20% - Accent2 11 3 4" xfId="1196"/>
    <cellStyle name="20% - Accent2 11 4" xfId="1197"/>
    <cellStyle name="20% - Accent2 11 4 2" xfId="1198"/>
    <cellStyle name="20% - Accent2 11 4 2 2" xfId="1199"/>
    <cellStyle name="20% - Accent2 11 4 3" xfId="1200"/>
    <cellStyle name="20% - Accent2 11 4 3 2" xfId="1201"/>
    <cellStyle name="20% - Accent2 11 4 4" xfId="1202"/>
    <cellStyle name="20% - Accent2 11 5" xfId="1203"/>
    <cellStyle name="20% - Accent2 11 5 2" xfId="1204"/>
    <cellStyle name="20% - Accent2 11 5 2 2" xfId="1205"/>
    <cellStyle name="20% - Accent2 11 5 3" xfId="1206"/>
    <cellStyle name="20% - Accent2 11 5 3 2" xfId="1207"/>
    <cellStyle name="20% - Accent2 11 5 4" xfId="1208"/>
    <cellStyle name="20% - Accent2 11 6" xfId="1209"/>
    <cellStyle name="20% - Accent2 11 6 2" xfId="1210"/>
    <cellStyle name="20% - Accent2 11 6 2 2" xfId="1211"/>
    <cellStyle name="20% - Accent2 11 6 3" xfId="1212"/>
    <cellStyle name="20% - Accent2 11 6 3 2" xfId="1213"/>
    <cellStyle name="20% - Accent2 11 6 4" xfId="1214"/>
    <cellStyle name="20% - Accent2 11 7" xfId="1215"/>
    <cellStyle name="20% - Accent2 11 7 2" xfId="1216"/>
    <cellStyle name="20% - Accent2 11 8" xfId="1217"/>
    <cellStyle name="20% - Accent2 11 8 2" xfId="1218"/>
    <cellStyle name="20% - Accent2 11 9" xfId="1219"/>
    <cellStyle name="20% - Accent2 12" xfId="1220"/>
    <cellStyle name="20% - Accent2 12 2" xfId="1221"/>
    <cellStyle name="20% - Accent2 12 2 2" xfId="1222"/>
    <cellStyle name="20% - Accent2 12 2 2 2" xfId="1223"/>
    <cellStyle name="20% - Accent2 12 2 3" xfId="1224"/>
    <cellStyle name="20% - Accent2 12 2 3 2" xfId="1225"/>
    <cellStyle name="20% - Accent2 12 2 4" xfId="1226"/>
    <cellStyle name="20% - Accent2 12 3" xfId="1227"/>
    <cellStyle name="20% - Accent2 12 3 2" xfId="1228"/>
    <cellStyle name="20% - Accent2 12 3 2 2" xfId="1229"/>
    <cellStyle name="20% - Accent2 12 3 3" xfId="1230"/>
    <cellStyle name="20% - Accent2 12 3 3 2" xfId="1231"/>
    <cellStyle name="20% - Accent2 12 3 4" xfId="1232"/>
    <cellStyle name="20% - Accent2 12 4" xfId="1233"/>
    <cellStyle name="20% - Accent2 12 4 2" xfId="1234"/>
    <cellStyle name="20% - Accent2 12 4 2 2" xfId="1235"/>
    <cellStyle name="20% - Accent2 12 4 3" xfId="1236"/>
    <cellStyle name="20% - Accent2 12 4 3 2" xfId="1237"/>
    <cellStyle name="20% - Accent2 12 4 4" xfId="1238"/>
    <cellStyle name="20% - Accent2 12 5" xfId="1239"/>
    <cellStyle name="20% - Accent2 12 5 2" xfId="1240"/>
    <cellStyle name="20% - Accent2 12 5 2 2" xfId="1241"/>
    <cellStyle name="20% - Accent2 12 5 3" xfId="1242"/>
    <cellStyle name="20% - Accent2 12 5 3 2" xfId="1243"/>
    <cellStyle name="20% - Accent2 12 5 4" xfId="1244"/>
    <cellStyle name="20% - Accent2 12 6" xfId="1245"/>
    <cellStyle name="20% - Accent2 12 6 2" xfId="1246"/>
    <cellStyle name="20% - Accent2 12 6 2 2" xfId="1247"/>
    <cellStyle name="20% - Accent2 12 6 3" xfId="1248"/>
    <cellStyle name="20% - Accent2 12 6 3 2" xfId="1249"/>
    <cellStyle name="20% - Accent2 12 6 4" xfId="1250"/>
    <cellStyle name="20% - Accent2 12 7" xfId="1251"/>
    <cellStyle name="20% - Accent2 12 7 2" xfId="1252"/>
    <cellStyle name="20% - Accent2 12 8" xfId="1253"/>
    <cellStyle name="20% - Accent2 12 8 2" xfId="1254"/>
    <cellStyle name="20% - Accent2 12 9" xfId="1255"/>
    <cellStyle name="20% - Accent2 13" xfId="1256"/>
    <cellStyle name="20% - Accent2 13 2" xfId="1257"/>
    <cellStyle name="20% - Accent2 13 2 2" xfId="1258"/>
    <cellStyle name="20% - Accent2 13 2 2 2" xfId="1259"/>
    <cellStyle name="20% - Accent2 13 2 3" xfId="1260"/>
    <cellStyle name="20% - Accent2 13 2 3 2" xfId="1261"/>
    <cellStyle name="20% - Accent2 13 2 4" xfId="1262"/>
    <cellStyle name="20% - Accent2 13 3" xfId="1263"/>
    <cellStyle name="20% - Accent2 13 3 2" xfId="1264"/>
    <cellStyle name="20% - Accent2 13 3 2 2" xfId="1265"/>
    <cellStyle name="20% - Accent2 13 3 3" xfId="1266"/>
    <cellStyle name="20% - Accent2 13 3 3 2" xfId="1267"/>
    <cellStyle name="20% - Accent2 13 3 4" xfId="1268"/>
    <cellStyle name="20% - Accent2 13 4" xfId="1269"/>
    <cellStyle name="20% - Accent2 13 4 2" xfId="1270"/>
    <cellStyle name="20% - Accent2 13 4 2 2" xfId="1271"/>
    <cellStyle name="20% - Accent2 13 4 3" xfId="1272"/>
    <cellStyle name="20% - Accent2 13 4 3 2" xfId="1273"/>
    <cellStyle name="20% - Accent2 13 4 4" xfId="1274"/>
    <cellStyle name="20% - Accent2 13 5" xfId="1275"/>
    <cellStyle name="20% - Accent2 13 5 2" xfId="1276"/>
    <cellStyle name="20% - Accent2 13 5 2 2" xfId="1277"/>
    <cellStyle name="20% - Accent2 13 5 3" xfId="1278"/>
    <cellStyle name="20% - Accent2 13 5 3 2" xfId="1279"/>
    <cellStyle name="20% - Accent2 13 5 4" xfId="1280"/>
    <cellStyle name="20% - Accent2 13 6" xfId="1281"/>
    <cellStyle name="20% - Accent2 13 6 2" xfId="1282"/>
    <cellStyle name="20% - Accent2 13 6 2 2" xfId="1283"/>
    <cellStyle name="20% - Accent2 13 6 3" xfId="1284"/>
    <cellStyle name="20% - Accent2 13 6 3 2" xfId="1285"/>
    <cellStyle name="20% - Accent2 13 6 4" xfId="1286"/>
    <cellStyle name="20% - Accent2 13 7" xfId="1287"/>
    <cellStyle name="20% - Accent2 13 7 2" xfId="1288"/>
    <cellStyle name="20% - Accent2 13 8" xfId="1289"/>
    <cellStyle name="20% - Accent2 13 8 2" xfId="1290"/>
    <cellStyle name="20% - Accent2 13 9" xfId="1291"/>
    <cellStyle name="20% - Accent2 14" xfId="1292"/>
    <cellStyle name="20% - Accent2 14 2" xfId="1293"/>
    <cellStyle name="20% - Accent2 14 2 2" xfId="1294"/>
    <cellStyle name="20% - Accent2 14 2 2 2" xfId="1295"/>
    <cellStyle name="20% - Accent2 14 2 3" xfId="1296"/>
    <cellStyle name="20% - Accent2 14 2 3 2" xfId="1297"/>
    <cellStyle name="20% - Accent2 14 2 4" xfId="1298"/>
    <cellStyle name="20% - Accent2 14 3" xfId="1299"/>
    <cellStyle name="20% - Accent2 14 3 2" xfId="1300"/>
    <cellStyle name="20% - Accent2 14 3 2 2" xfId="1301"/>
    <cellStyle name="20% - Accent2 14 3 3" xfId="1302"/>
    <cellStyle name="20% - Accent2 14 3 3 2" xfId="1303"/>
    <cellStyle name="20% - Accent2 14 3 4" xfId="1304"/>
    <cellStyle name="20% - Accent2 14 4" xfId="1305"/>
    <cellStyle name="20% - Accent2 14 4 2" xfId="1306"/>
    <cellStyle name="20% - Accent2 14 4 2 2" xfId="1307"/>
    <cellStyle name="20% - Accent2 14 4 3" xfId="1308"/>
    <cellStyle name="20% - Accent2 14 4 3 2" xfId="1309"/>
    <cellStyle name="20% - Accent2 14 4 4" xfId="1310"/>
    <cellStyle name="20% - Accent2 14 5" xfId="1311"/>
    <cellStyle name="20% - Accent2 14 5 2" xfId="1312"/>
    <cellStyle name="20% - Accent2 14 5 2 2" xfId="1313"/>
    <cellStyle name="20% - Accent2 14 5 3" xfId="1314"/>
    <cellStyle name="20% - Accent2 14 5 3 2" xfId="1315"/>
    <cellStyle name="20% - Accent2 14 5 4" xfId="1316"/>
    <cellStyle name="20% - Accent2 14 6" xfId="1317"/>
    <cellStyle name="20% - Accent2 14 6 2" xfId="1318"/>
    <cellStyle name="20% - Accent2 14 6 2 2" xfId="1319"/>
    <cellStyle name="20% - Accent2 14 6 3" xfId="1320"/>
    <cellStyle name="20% - Accent2 14 6 3 2" xfId="1321"/>
    <cellStyle name="20% - Accent2 14 6 4" xfId="1322"/>
    <cellStyle name="20% - Accent2 14 7" xfId="1323"/>
    <cellStyle name="20% - Accent2 14 7 2" xfId="1324"/>
    <cellStyle name="20% - Accent2 14 8" xfId="1325"/>
    <cellStyle name="20% - Accent2 14 8 2" xfId="1326"/>
    <cellStyle name="20% - Accent2 14 9" xfId="1327"/>
    <cellStyle name="20% - Accent2 15" xfId="1328"/>
    <cellStyle name="20% - Accent2 15 2" xfId="1329"/>
    <cellStyle name="20% - Accent2 15 2 2" xfId="1330"/>
    <cellStyle name="20% - Accent2 15 2 2 2" xfId="1331"/>
    <cellStyle name="20% - Accent2 15 2 3" xfId="1332"/>
    <cellStyle name="20% - Accent2 15 2 3 2" xfId="1333"/>
    <cellStyle name="20% - Accent2 15 2 4" xfId="1334"/>
    <cellStyle name="20% - Accent2 15 3" xfId="1335"/>
    <cellStyle name="20% - Accent2 15 3 2" xfId="1336"/>
    <cellStyle name="20% - Accent2 15 3 2 2" xfId="1337"/>
    <cellStyle name="20% - Accent2 15 3 3" xfId="1338"/>
    <cellStyle name="20% - Accent2 15 3 3 2" xfId="1339"/>
    <cellStyle name="20% - Accent2 15 3 4" xfId="1340"/>
    <cellStyle name="20% - Accent2 15 4" xfId="1341"/>
    <cellStyle name="20% - Accent2 15 4 2" xfId="1342"/>
    <cellStyle name="20% - Accent2 15 4 2 2" xfId="1343"/>
    <cellStyle name="20% - Accent2 15 4 3" xfId="1344"/>
    <cellStyle name="20% - Accent2 15 4 3 2" xfId="1345"/>
    <cellStyle name="20% - Accent2 15 4 4" xfId="1346"/>
    <cellStyle name="20% - Accent2 15 5" xfId="1347"/>
    <cellStyle name="20% - Accent2 15 5 2" xfId="1348"/>
    <cellStyle name="20% - Accent2 15 5 2 2" xfId="1349"/>
    <cellStyle name="20% - Accent2 15 5 3" xfId="1350"/>
    <cellStyle name="20% - Accent2 15 5 3 2" xfId="1351"/>
    <cellStyle name="20% - Accent2 15 5 4" xfId="1352"/>
    <cellStyle name="20% - Accent2 15 6" xfId="1353"/>
    <cellStyle name="20% - Accent2 15 6 2" xfId="1354"/>
    <cellStyle name="20% - Accent2 15 6 2 2" xfId="1355"/>
    <cellStyle name="20% - Accent2 15 6 3" xfId="1356"/>
    <cellStyle name="20% - Accent2 15 6 3 2" xfId="1357"/>
    <cellStyle name="20% - Accent2 15 6 4" xfId="1358"/>
    <cellStyle name="20% - Accent2 15 7" xfId="1359"/>
    <cellStyle name="20% - Accent2 15 7 2" xfId="1360"/>
    <cellStyle name="20% - Accent2 15 8" xfId="1361"/>
    <cellStyle name="20% - Accent2 15 8 2" xfId="1362"/>
    <cellStyle name="20% - Accent2 15 9" xfId="1363"/>
    <cellStyle name="20% - Accent2 16" xfId="1364"/>
    <cellStyle name="20% - Accent2 16 2" xfId="1365"/>
    <cellStyle name="20% - Accent2 16 2 2" xfId="1366"/>
    <cellStyle name="20% - Accent2 16 2 2 2" xfId="1367"/>
    <cellStyle name="20% - Accent2 16 2 3" xfId="1368"/>
    <cellStyle name="20% - Accent2 16 2 3 2" xfId="1369"/>
    <cellStyle name="20% - Accent2 16 2 4" xfId="1370"/>
    <cellStyle name="20% - Accent2 16 3" xfId="1371"/>
    <cellStyle name="20% - Accent2 16 3 2" xfId="1372"/>
    <cellStyle name="20% - Accent2 16 4" xfId="1373"/>
    <cellStyle name="20% - Accent2 16 4 2" xfId="1374"/>
    <cellStyle name="20% - Accent2 16 5" xfId="1375"/>
    <cellStyle name="20% - Accent2 17" xfId="1376"/>
    <cellStyle name="20% - Accent2 17 2" xfId="1377"/>
    <cellStyle name="20% - Accent2 17 2 2" xfId="1378"/>
    <cellStyle name="20% - Accent2 17 2 2 2" xfId="1379"/>
    <cellStyle name="20% - Accent2 17 2 3" xfId="1380"/>
    <cellStyle name="20% - Accent2 17 2 3 2" xfId="1381"/>
    <cellStyle name="20% - Accent2 17 2 4" xfId="1382"/>
    <cellStyle name="20% - Accent2 17 3" xfId="1383"/>
    <cellStyle name="20% - Accent2 17 3 2" xfId="1384"/>
    <cellStyle name="20% - Accent2 17 4" xfId="1385"/>
    <cellStyle name="20% - Accent2 17 4 2" xfId="1386"/>
    <cellStyle name="20% - Accent2 17 5" xfId="1387"/>
    <cellStyle name="20% - Accent2 18" xfId="1388"/>
    <cellStyle name="20% - Accent2 18 2" xfId="1389"/>
    <cellStyle name="20% - Accent2 18 2 2" xfId="1390"/>
    <cellStyle name="20% - Accent2 18 3" xfId="1391"/>
    <cellStyle name="20% - Accent2 18 3 2" xfId="1392"/>
    <cellStyle name="20% - Accent2 18 4" xfId="1393"/>
    <cellStyle name="20% - Accent2 19" xfId="1394"/>
    <cellStyle name="20% - Accent2 19 2" xfId="1395"/>
    <cellStyle name="20% - Accent2 2" xfId="1396"/>
    <cellStyle name="20% - Accent2 2 10" xfId="1397"/>
    <cellStyle name="20% - Accent2 2 11" xfId="1398"/>
    <cellStyle name="20% - Accent2 2 11 2" xfId="1399"/>
    <cellStyle name="20% - Accent2 2 11 2 2" xfId="1400"/>
    <cellStyle name="20% - Accent2 2 11 3" xfId="1401"/>
    <cellStyle name="20% - Accent2 2 11 3 2" xfId="1402"/>
    <cellStyle name="20% - Accent2 2 11 4" xfId="1403"/>
    <cellStyle name="20% - Accent2 2 12" xfId="1404"/>
    <cellStyle name="20% - Accent2 2 12 2" xfId="1405"/>
    <cellStyle name="20% - Accent2 2 12 2 2" xfId="1406"/>
    <cellStyle name="20% - Accent2 2 12 3" xfId="1407"/>
    <cellStyle name="20% - Accent2 2 12 3 2" xfId="1408"/>
    <cellStyle name="20% - Accent2 2 12 4" xfId="1409"/>
    <cellStyle name="20% - Accent2 2 13" xfId="1410"/>
    <cellStyle name="20% - Accent2 2 13 2" xfId="1411"/>
    <cellStyle name="20% - Accent2 2 14" xfId="1412"/>
    <cellStyle name="20% - Accent2 2 15" xfId="1413"/>
    <cellStyle name="20% - Accent2 2 16" xfId="1414"/>
    <cellStyle name="20% - Accent2 2 17" xfId="1415"/>
    <cellStyle name="20% - Accent2 2 2" xfId="1416"/>
    <cellStyle name="20% - Accent2 2 2 2" xfId="1417"/>
    <cellStyle name="20% - Accent2 2 2 3" xfId="1418"/>
    <cellStyle name="20% - Accent2 2 2 4" xfId="1419"/>
    <cellStyle name="20% - Accent2 2 3" xfId="1420"/>
    <cellStyle name="20% - Accent2 2 4" xfId="1421"/>
    <cellStyle name="20% - Accent2 2 5" xfId="1422"/>
    <cellStyle name="20% - Accent2 2 6" xfId="1423"/>
    <cellStyle name="20% - Accent2 2 7" xfId="1424"/>
    <cellStyle name="20% - Accent2 2 8" xfId="1425"/>
    <cellStyle name="20% - Accent2 2 9" xfId="1426"/>
    <cellStyle name="20% - Accent2 20" xfId="1427"/>
    <cellStyle name="20% - Accent2 20 2" xfId="1428"/>
    <cellStyle name="20% - Accent2 21" xfId="1429"/>
    <cellStyle name="20% - Accent2 21 10" xfId="1430"/>
    <cellStyle name="20% - Accent2 21 10 2" xfId="1431"/>
    <cellStyle name="20% - Accent2 21 11" xfId="1432"/>
    <cellStyle name="20% - Accent2 21 11 2" xfId="1433"/>
    <cellStyle name="20% - Accent2 21 12" xfId="1434"/>
    <cellStyle name="20% - Accent2 21 12 2" xfId="1435"/>
    <cellStyle name="20% - Accent2 21 13" xfId="1436"/>
    <cellStyle name="20% - Accent2 21 13 2" xfId="1437"/>
    <cellStyle name="20% - Accent2 21 14" xfId="1438"/>
    <cellStyle name="20% - Accent2 21 14 2" xfId="1439"/>
    <cellStyle name="20% - Accent2 21 15" xfId="1440"/>
    <cellStyle name="20% - Accent2 21 15 2" xfId="1441"/>
    <cellStyle name="20% - Accent2 21 16" xfId="1442"/>
    <cellStyle name="20% - Accent2 21 2" xfId="1443"/>
    <cellStyle name="20% - Accent2 21 2 2" xfId="1444"/>
    <cellStyle name="20% - Accent2 21 3" xfId="1445"/>
    <cellStyle name="20% - Accent2 21 3 2" xfId="1446"/>
    <cellStyle name="20% - Accent2 21 4" xfId="1447"/>
    <cellStyle name="20% - Accent2 21 4 2" xfId="1448"/>
    <cellStyle name="20% - Accent2 21 5" xfId="1449"/>
    <cellStyle name="20% - Accent2 21 5 2" xfId="1450"/>
    <cellStyle name="20% - Accent2 21 6" xfId="1451"/>
    <cellStyle name="20% - Accent2 21 6 2" xfId="1452"/>
    <cellStyle name="20% - Accent2 21 7" xfId="1453"/>
    <cellStyle name="20% - Accent2 21 7 2" xfId="1454"/>
    <cellStyle name="20% - Accent2 21 8" xfId="1455"/>
    <cellStyle name="20% - Accent2 21 8 2" xfId="1456"/>
    <cellStyle name="20% - Accent2 21 9" xfId="1457"/>
    <cellStyle name="20% - Accent2 21 9 2" xfId="1458"/>
    <cellStyle name="20% - Accent2 22" xfId="1459"/>
    <cellStyle name="20% - Accent2 22 10" xfId="1460"/>
    <cellStyle name="20% - Accent2 22 10 2" xfId="1461"/>
    <cellStyle name="20% - Accent2 22 11" xfId="1462"/>
    <cellStyle name="20% - Accent2 22 11 2" xfId="1463"/>
    <cellStyle name="20% - Accent2 22 12" xfId="1464"/>
    <cellStyle name="20% - Accent2 22 12 2" xfId="1465"/>
    <cellStyle name="20% - Accent2 22 13" xfId="1466"/>
    <cellStyle name="20% - Accent2 22 13 2" xfId="1467"/>
    <cellStyle name="20% - Accent2 22 14" xfId="1468"/>
    <cellStyle name="20% - Accent2 22 14 2" xfId="1469"/>
    <cellStyle name="20% - Accent2 22 15" xfId="1470"/>
    <cellStyle name="20% - Accent2 22 15 2" xfId="1471"/>
    <cellStyle name="20% - Accent2 22 16" xfId="1472"/>
    <cellStyle name="20% - Accent2 22 2" xfId="1473"/>
    <cellStyle name="20% - Accent2 22 2 2" xfId="1474"/>
    <cellStyle name="20% - Accent2 22 3" xfId="1475"/>
    <cellStyle name="20% - Accent2 22 3 2" xfId="1476"/>
    <cellStyle name="20% - Accent2 22 4" xfId="1477"/>
    <cellStyle name="20% - Accent2 22 4 2" xfId="1478"/>
    <cellStyle name="20% - Accent2 22 5" xfId="1479"/>
    <cellStyle name="20% - Accent2 22 5 2" xfId="1480"/>
    <cellStyle name="20% - Accent2 22 6" xfId="1481"/>
    <cellStyle name="20% - Accent2 22 6 2" xfId="1482"/>
    <cellStyle name="20% - Accent2 22 7" xfId="1483"/>
    <cellStyle name="20% - Accent2 22 7 2" xfId="1484"/>
    <cellStyle name="20% - Accent2 22 8" xfId="1485"/>
    <cellStyle name="20% - Accent2 22 8 2" xfId="1486"/>
    <cellStyle name="20% - Accent2 22 9" xfId="1487"/>
    <cellStyle name="20% - Accent2 22 9 2" xfId="1488"/>
    <cellStyle name="20% - Accent2 23" xfId="1489"/>
    <cellStyle name="20% - Accent2 23 10" xfId="1490"/>
    <cellStyle name="20% - Accent2 23 10 2" xfId="1491"/>
    <cellStyle name="20% - Accent2 23 11" xfId="1492"/>
    <cellStyle name="20% - Accent2 23 11 2" xfId="1493"/>
    <cellStyle name="20% - Accent2 23 12" xfId="1494"/>
    <cellStyle name="20% - Accent2 23 12 2" xfId="1495"/>
    <cellStyle name="20% - Accent2 23 13" xfId="1496"/>
    <cellStyle name="20% - Accent2 23 13 2" xfId="1497"/>
    <cellStyle name="20% - Accent2 23 14" xfId="1498"/>
    <cellStyle name="20% - Accent2 23 14 2" xfId="1499"/>
    <cellStyle name="20% - Accent2 23 15" xfId="1500"/>
    <cellStyle name="20% - Accent2 23 15 2" xfId="1501"/>
    <cellStyle name="20% - Accent2 23 16" xfId="1502"/>
    <cellStyle name="20% - Accent2 23 16 2" xfId="1503"/>
    <cellStyle name="20% - Accent2 23 17" xfId="1504"/>
    <cellStyle name="20% - Accent2 23 2" xfId="1505"/>
    <cellStyle name="20% - Accent2 23 2 10" xfId="1506"/>
    <cellStyle name="20% - Accent2 23 2 10 2" xfId="1507"/>
    <cellStyle name="20% - Accent2 23 2 11" xfId="1508"/>
    <cellStyle name="20% - Accent2 23 2 11 2" xfId="1509"/>
    <cellStyle name="20% - Accent2 23 2 12" xfId="1510"/>
    <cellStyle name="20% - Accent2 23 2 12 2" xfId="1511"/>
    <cellStyle name="20% - Accent2 23 2 13" xfId="1512"/>
    <cellStyle name="20% - Accent2 23 2 13 2" xfId="1513"/>
    <cellStyle name="20% - Accent2 23 2 14" xfId="1514"/>
    <cellStyle name="20% - Accent2 23 2 14 2" xfId="1515"/>
    <cellStyle name="20% - Accent2 23 2 15" xfId="1516"/>
    <cellStyle name="20% - Accent2 23 2 15 2" xfId="1517"/>
    <cellStyle name="20% - Accent2 23 2 16" xfId="1518"/>
    <cellStyle name="20% - Accent2 23 2 2" xfId="1519"/>
    <cellStyle name="20% - Accent2 23 2 2 2" xfId="1520"/>
    <cellStyle name="20% - Accent2 23 2 3" xfId="1521"/>
    <cellStyle name="20% - Accent2 23 2 3 2" xfId="1522"/>
    <cellStyle name="20% - Accent2 23 2 4" xfId="1523"/>
    <cellStyle name="20% - Accent2 23 2 4 2" xfId="1524"/>
    <cellStyle name="20% - Accent2 23 2 5" xfId="1525"/>
    <cellStyle name="20% - Accent2 23 2 5 2" xfId="1526"/>
    <cellStyle name="20% - Accent2 23 2 6" xfId="1527"/>
    <cellStyle name="20% - Accent2 23 2 6 2" xfId="1528"/>
    <cellStyle name="20% - Accent2 23 2 7" xfId="1529"/>
    <cellStyle name="20% - Accent2 23 2 7 2" xfId="1530"/>
    <cellStyle name="20% - Accent2 23 2 8" xfId="1531"/>
    <cellStyle name="20% - Accent2 23 2 8 2" xfId="1532"/>
    <cellStyle name="20% - Accent2 23 2 9" xfId="1533"/>
    <cellStyle name="20% - Accent2 23 2 9 2" xfId="1534"/>
    <cellStyle name="20% - Accent2 23 3" xfId="1535"/>
    <cellStyle name="20% - Accent2 23 3 2" xfId="1536"/>
    <cellStyle name="20% - Accent2 23 4" xfId="1537"/>
    <cellStyle name="20% - Accent2 23 4 2" xfId="1538"/>
    <cellStyle name="20% - Accent2 23 5" xfId="1539"/>
    <cellStyle name="20% - Accent2 23 5 2" xfId="1540"/>
    <cellStyle name="20% - Accent2 23 6" xfId="1541"/>
    <cellStyle name="20% - Accent2 23 6 2" xfId="1542"/>
    <cellStyle name="20% - Accent2 23 7" xfId="1543"/>
    <cellStyle name="20% - Accent2 23 7 2" xfId="1544"/>
    <cellStyle name="20% - Accent2 23 8" xfId="1545"/>
    <cellStyle name="20% - Accent2 23 8 2" xfId="1546"/>
    <cellStyle name="20% - Accent2 23 9" xfId="1547"/>
    <cellStyle name="20% - Accent2 23 9 2" xfId="1548"/>
    <cellStyle name="20% - Accent2 24" xfId="1549"/>
    <cellStyle name="20% - Accent2 24 10" xfId="1550"/>
    <cellStyle name="20% - Accent2 24 10 2" xfId="1551"/>
    <cellStyle name="20% - Accent2 24 11" xfId="1552"/>
    <cellStyle name="20% - Accent2 24 11 2" xfId="1553"/>
    <cellStyle name="20% - Accent2 24 12" xfId="1554"/>
    <cellStyle name="20% - Accent2 24 12 2" xfId="1555"/>
    <cellStyle name="20% - Accent2 24 13" xfId="1556"/>
    <cellStyle name="20% - Accent2 24 13 2" xfId="1557"/>
    <cellStyle name="20% - Accent2 24 14" xfId="1558"/>
    <cellStyle name="20% - Accent2 24 14 2" xfId="1559"/>
    <cellStyle name="20% - Accent2 24 15" xfId="1560"/>
    <cellStyle name="20% - Accent2 24 15 2" xfId="1561"/>
    <cellStyle name="20% - Accent2 24 16" xfId="1562"/>
    <cellStyle name="20% - Accent2 24 16 2" xfId="1563"/>
    <cellStyle name="20% - Accent2 24 17" xfId="1564"/>
    <cellStyle name="20% - Accent2 24 2" xfId="1565"/>
    <cellStyle name="20% - Accent2 24 2 10" xfId="1566"/>
    <cellStyle name="20% - Accent2 24 2 10 2" xfId="1567"/>
    <cellStyle name="20% - Accent2 24 2 11" xfId="1568"/>
    <cellStyle name="20% - Accent2 24 2 11 2" xfId="1569"/>
    <cellStyle name="20% - Accent2 24 2 12" xfId="1570"/>
    <cellStyle name="20% - Accent2 24 2 12 2" xfId="1571"/>
    <cellStyle name="20% - Accent2 24 2 13" xfId="1572"/>
    <cellStyle name="20% - Accent2 24 2 13 2" xfId="1573"/>
    <cellStyle name="20% - Accent2 24 2 14" xfId="1574"/>
    <cellStyle name="20% - Accent2 24 2 14 2" xfId="1575"/>
    <cellStyle name="20% - Accent2 24 2 15" xfId="1576"/>
    <cellStyle name="20% - Accent2 24 2 15 2" xfId="1577"/>
    <cellStyle name="20% - Accent2 24 2 16" xfId="1578"/>
    <cellStyle name="20% - Accent2 24 2 2" xfId="1579"/>
    <cellStyle name="20% - Accent2 24 2 2 2" xfId="1580"/>
    <cellStyle name="20% - Accent2 24 2 3" xfId="1581"/>
    <cellStyle name="20% - Accent2 24 2 3 2" xfId="1582"/>
    <cellStyle name="20% - Accent2 24 2 4" xfId="1583"/>
    <cellStyle name="20% - Accent2 24 2 4 2" xfId="1584"/>
    <cellStyle name="20% - Accent2 24 2 5" xfId="1585"/>
    <cellStyle name="20% - Accent2 24 2 5 2" xfId="1586"/>
    <cellStyle name="20% - Accent2 24 2 6" xfId="1587"/>
    <cellStyle name="20% - Accent2 24 2 6 2" xfId="1588"/>
    <cellStyle name="20% - Accent2 24 2 7" xfId="1589"/>
    <cellStyle name="20% - Accent2 24 2 7 2" xfId="1590"/>
    <cellStyle name="20% - Accent2 24 2 8" xfId="1591"/>
    <cellStyle name="20% - Accent2 24 2 8 2" xfId="1592"/>
    <cellStyle name="20% - Accent2 24 2 9" xfId="1593"/>
    <cellStyle name="20% - Accent2 24 2 9 2" xfId="1594"/>
    <cellStyle name="20% - Accent2 24 3" xfId="1595"/>
    <cellStyle name="20% - Accent2 24 3 2" xfId="1596"/>
    <cellStyle name="20% - Accent2 24 4" xfId="1597"/>
    <cellStyle name="20% - Accent2 24 4 2" xfId="1598"/>
    <cellStyle name="20% - Accent2 24 5" xfId="1599"/>
    <cellStyle name="20% - Accent2 24 5 2" xfId="1600"/>
    <cellStyle name="20% - Accent2 24 6" xfId="1601"/>
    <cellStyle name="20% - Accent2 24 6 2" xfId="1602"/>
    <cellStyle name="20% - Accent2 24 7" xfId="1603"/>
    <cellStyle name="20% - Accent2 24 7 2" xfId="1604"/>
    <cellStyle name="20% - Accent2 24 8" xfId="1605"/>
    <cellStyle name="20% - Accent2 24 8 2" xfId="1606"/>
    <cellStyle name="20% - Accent2 24 9" xfId="1607"/>
    <cellStyle name="20% - Accent2 24 9 2" xfId="1608"/>
    <cellStyle name="20% - Accent2 25" xfId="1609"/>
    <cellStyle name="20% - Accent2 26" xfId="1610"/>
    <cellStyle name="20% - Accent2 27" xfId="1611"/>
    <cellStyle name="20% - Accent2 3" xfId="1612"/>
    <cellStyle name="20% - Accent2 3 10" xfId="1613"/>
    <cellStyle name="20% - Accent2 3 11" xfId="1614"/>
    <cellStyle name="20% - Accent2 3 11 2" xfId="1615"/>
    <cellStyle name="20% - Accent2 3 12" xfId="1616"/>
    <cellStyle name="20% - Accent2 3 13" xfId="1617"/>
    <cellStyle name="20% - Accent2 3 2" xfId="1618"/>
    <cellStyle name="20% - Accent2 3 2 2" xfId="1619"/>
    <cellStyle name="20% - Accent2 3 3" xfId="1620"/>
    <cellStyle name="20% - Accent2 3 4" xfId="1621"/>
    <cellStyle name="20% - Accent2 3 5" xfId="1622"/>
    <cellStyle name="20% - Accent2 3 6" xfId="1623"/>
    <cellStyle name="20% - Accent2 3 7" xfId="1624"/>
    <cellStyle name="20% - Accent2 3 8" xfId="1625"/>
    <cellStyle name="20% - Accent2 3 9" xfId="1626"/>
    <cellStyle name="20% - Accent2 4" xfId="1627"/>
    <cellStyle name="20% - Accent2 4 10" xfId="1628"/>
    <cellStyle name="20% - Accent2 4 11" xfId="1629"/>
    <cellStyle name="20% - Accent2 4 11 2" xfId="1630"/>
    <cellStyle name="20% - Accent2 4 12" xfId="1631"/>
    <cellStyle name="20% - Accent2 4 2" xfId="1632"/>
    <cellStyle name="20% - Accent2 4 3" xfId="1633"/>
    <cellStyle name="20% - Accent2 4 4" xfId="1634"/>
    <cellStyle name="20% - Accent2 4 5" xfId="1635"/>
    <cellStyle name="20% - Accent2 4 6" xfId="1636"/>
    <cellStyle name="20% - Accent2 4 7" xfId="1637"/>
    <cellStyle name="20% - Accent2 4 8" xfId="1638"/>
    <cellStyle name="20% - Accent2 4 9" xfId="1639"/>
    <cellStyle name="20% - Accent2 5" xfId="1640"/>
    <cellStyle name="20% - Accent2 5 10" xfId="1641"/>
    <cellStyle name="20% - Accent2 5 11" xfId="1642"/>
    <cellStyle name="20% - Accent2 5 11 2" xfId="1643"/>
    <cellStyle name="20% - Accent2 5 12" xfId="1644"/>
    <cellStyle name="20% - Accent2 5 2" xfId="1645"/>
    <cellStyle name="20% - Accent2 5 3" xfId="1646"/>
    <cellStyle name="20% - Accent2 5 4" xfId="1647"/>
    <cellStyle name="20% - Accent2 5 5" xfId="1648"/>
    <cellStyle name="20% - Accent2 5 6" xfId="1649"/>
    <cellStyle name="20% - Accent2 5 7" xfId="1650"/>
    <cellStyle name="20% - Accent2 5 8" xfId="1651"/>
    <cellStyle name="20% - Accent2 5 9" xfId="1652"/>
    <cellStyle name="20% - Accent2 6" xfId="1653"/>
    <cellStyle name="20% - Accent2 6 10" xfId="1654"/>
    <cellStyle name="20% - Accent2 6 11" xfId="1655"/>
    <cellStyle name="20% - Accent2 6 11 2" xfId="1656"/>
    <cellStyle name="20% - Accent2 6 12" xfId="1657"/>
    <cellStyle name="20% - Accent2 6 2" xfId="1658"/>
    <cellStyle name="20% - Accent2 6 3" xfId="1659"/>
    <cellStyle name="20% - Accent2 6 4" xfId="1660"/>
    <cellStyle name="20% - Accent2 6 5" xfId="1661"/>
    <cellStyle name="20% - Accent2 6 6" xfId="1662"/>
    <cellStyle name="20% - Accent2 6 7" xfId="1663"/>
    <cellStyle name="20% - Accent2 6 8" xfId="1664"/>
    <cellStyle name="20% - Accent2 6 9" xfId="1665"/>
    <cellStyle name="20% - Accent2 7" xfId="1666"/>
    <cellStyle name="20% - Accent2 7 10" xfId="1667"/>
    <cellStyle name="20% - Accent2 7 11" xfId="1668"/>
    <cellStyle name="20% - Accent2 7 11 2" xfId="1669"/>
    <cellStyle name="20% - Accent2 7 12" xfId="1670"/>
    <cellStyle name="20% - Accent2 7 2" xfId="1671"/>
    <cellStyle name="20% - Accent2 7 3" xfId="1672"/>
    <cellStyle name="20% - Accent2 7 4" xfId="1673"/>
    <cellStyle name="20% - Accent2 7 5" xfId="1674"/>
    <cellStyle name="20% - Accent2 7 6" xfId="1675"/>
    <cellStyle name="20% - Accent2 7 7" xfId="1676"/>
    <cellStyle name="20% - Accent2 7 8" xfId="1677"/>
    <cellStyle name="20% - Accent2 7 9" xfId="1678"/>
    <cellStyle name="20% - Accent2 8" xfId="1679"/>
    <cellStyle name="20% - Accent2 8 10" xfId="1680"/>
    <cellStyle name="20% - Accent2 8 11" xfId="1681"/>
    <cellStyle name="20% - Accent2 8 11 2" xfId="1682"/>
    <cellStyle name="20% - Accent2 8 12" xfId="1683"/>
    <cellStyle name="20% - Accent2 8 2" xfId="1684"/>
    <cellStyle name="20% - Accent2 8 3" xfId="1685"/>
    <cellStyle name="20% - Accent2 8 4" xfId="1686"/>
    <cellStyle name="20% - Accent2 8 5" xfId="1687"/>
    <cellStyle name="20% - Accent2 8 6" xfId="1688"/>
    <cellStyle name="20% - Accent2 8 7" xfId="1689"/>
    <cellStyle name="20% - Accent2 8 8" xfId="1690"/>
    <cellStyle name="20% - Accent2 8 9" xfId="1691"/>
    <cellStyle name="20% - Accent2 9" xfId="1692"/>
    <cellStyle name="20% - Accent2 9 10" xfId="1693"/>
    <cellStyle name="20% - Accent2 9 11" xfId="1694"/>
    <cellStyle name="20% - Accent2 9 11 2" xfId="1695"/>
    <cellStyle name="20% - Accent2 9 12" xfId="1696"/>
    <cellStyle name="20% - Accent2 9 2" xfId="1697"/>
    <cellStyle name="20% - Accent2 9 3" xfId="1698"/>
    <cellStyle name="20% - Accent2 9 4" xfId="1699"/>
    <cellStyle name="20% - Accent2 9 5" xfId="1700"/>
    <cellStyle name="20% - Accent2 9 6" xfId="1701"/>
    <cellStyle name="20% - Accent2 9 7" xfId="1702"/>
    <cellStyle name="20% - Accent2 9 8" xfId="1703"/>
    <cellStyle name="20% - Accent2 9 9" xfId="1704"/>
    <cellStyle name="20% - Accent3 10" xfId="1705"/>
    <cellStyle name="20% - Accent3 10 10" xfId="1706"/>
    <cellStyle name="20% - Accent3 10 10 2" xfId="1707"/>
    <cellStyle name="20% - Accent3 10 11" xfId="1708"/>
    <cellStyle name="20% - Accent3 10 2" xfId="1709"/>
    <cellStyle name="20% - Accent3 10 2 2" xfId="1710"/>
    <cellStyle name="20% - Accent3 10 2 2 2" xfId="1711"/>
    <cellStyle name="20% - Accent3 10 2 3" xfId="1712"/>
    <cellStyle name="20% - Accent3 10 2 3 2" xfId="1713"/>
    <cellStyle name="20% - Accent3 10 2 4" xfId="1714"/>
    <cellStyle name="20% - Accent3 10 3" xfId="1715"/>
    <cellStyle name="20% - Accent3 10 3 2" xfId="1716"/>
    <cellStyle name="20% - Accent3 10 3 2 2" xfId="1717"/>
    <cellStyle name="20% - Accent3 10 3 3" xfId="1718"/>
    <cellStyle name="20% - Accent3 10 3 3 2" xfId="1719"/>
    <cellStyle name="20% - Accent3 10 3 4" xfId="1720"/>
    <cellStyle name="20% - Accent3 10 4" xfId="1721"/>
    <cellStyle name="20% - Accent3 10 4 2" xfId="1722"/>
    <cellStyle name="20% - Accent3 10 4 2 2" xfId="1723"/>
    <cellStyle name="20% - Accent3 10 4 3" xfId="1724"/>
    <cellStyle name="20% - Accent3 10 4 3 2" xfId="1725"/>
    <cellStyle name="20% - Accent3 10 4 4" xfId="1726"/>
    <cellStyle name="20% - Accent3 10 5" xfId="1727"/>
    <cellStyle name="20% - Accent3 10 5 2" xfId="1728"/>
    <cellStyle name="20% - Accent3 10 5 2 2" xfId="1729"/>
    <cellStyle name="20% - Accent3 10 5 3" xfId="1730"/>
    <cellStyle name="20% - Accent3 10 5 3 2" xfId="1731"/>
    <cellStyle name="20% - Accent3 10 5 4" xfId="1732"/>
    <cellStyle name="20% - Accent3 10 6" xfId="1733"/>
    <cellStyle name="20% - Accent3 10 6 2" xfId="1734"/>
    <cellStyle name="20% - Accent3 10 6 2 2" xfId="1735"/>
    <cellStyle name="20% - Accent3 10 6 3" xfId="1736"/>
    <cellStyle name="20% - Accent3 10 6 3 2" xfId="1737"/>
    <cellStyle name="20% - Accent3 10 6 4" xfId="1738"/>
    <cellStyle name="20% - Accent3 10 7" xfId="1739"/>
    <cellStyle name="20% - Accent3 10 7 2" xfId="1740"/>
    <cellStyle name="20% - Accent3 10 8" xfId="1741"/>
    <cellStyle name="20% - Accent3 10 8 2" xfId="1742"/>
    <cellStyle name="20% - Accent3 10 9" xfId="1743"/>
    <cellStyle name="20% - Accent3 11" xfId="1744"/>
    <cellStyle name="20% - Accent3 11 10" xfId="1745"/>
    <cellStyle name="20% - Accent3 11 10 2" xfId="1746"/>
    <cellStyle name="20% - Accent3 11 11" xfId="1747"/>
    <cellStyle name="20% - Accent3 11 2" xfId="1748"/>
    <cellStyle name="20% - Accent3 11 2 2" xfId="1749"/>
    <cellStyle name="20% - Accent3 11 2 2 2" xfId="1750"/>
    <cellStyle name="20% - Accent3 11 2 3" xfId="1751"/>
    <cellStyle name="20% - Accent3 11 2 3 2" xfId="1752"/>
    <cellStyle name="20% - Accent3 11 2 4" xfId="1753"/>
    <cellStyle name="20% - Accent3 11 3" xfId="1754"/>
    <cellStyle name="20% - Accent3 11 3 2" xfId="1755"/>
    <cellStyle name="20% - Accent3 11 3 2 2" xfId="1756"/>
    <cellStyle name="20% - Accent3 11 3 3" xfId="1757"/>
    <cellStyle name="20% - Accent3 11 3 3 2" xfId="1758"/>
    <cellStyle name="20% - Accent3 11 3 4" xfId="1759"/>
    <cellStyle name="20% - Accent3 11 4" xfId="1760"/>
    <cellStyle name="20% - Accent3 11 4 2" xfId="1761"/>
    <cellStyle name="20% - Accent3 11 4 2 2" xfId="1762"/>
    <cellStyle name="20% - Accent3 11 4 3" xfId="1763"/>
    <cellStyle name="20% - Accent3 11 4 3 2" xfId="1764"/>
    <cellStyle name="20% - Accent3 11 4 4" xfId="1765"/>
    <cellStyle name="20% - Accent3 11 5" xfId="1766"/>
    <cellStyle name="20% - Accent3 11 5 2" xfId="1767"/>
    <cellStyle name="20% - Accent3 11 5 2 2" xfId="1768"/>
    <cellStyle name="20% - Accent3 11 5 3" xfId="1769"/>
    <cellStyle name="20% - Accent3 11 5 3 2" xfId="1770"/>
    <cellStyle name="20% - Accent3 11 5 4" xfId="1771"/>
    <cellStyle name="20% - Accent3 11 6" xfId="1772"/>
    <cellStyle name="20% - Accent3 11 6 2" xfId="1773"/>
    <cellStyle name="20% - Accent3 11 6 2 2" xfId="1774"/>
    <cellStyle name="20% - Accent3 11 6 3" xfId="1775"/>
    <cellStyle name="20% - Accent3 11 6 3 2" xfId="1776"/>
    <cellStyle name="20% - Accent3 11 6 4" xfId="1777"/>
    <cellStyle name="20% - Accent3 11 7" xfId="1778"/>
    <cellStyle name="20% - Accent3 11 7 2" xfId="1779"/>
    <cellStyle name="20% - Accent3 11 8" xfId="1780"/>
    <cellStyle name="20% - Accent3 11 8 2" xfId="1781"/>
    <cellStyle name="20% - Accent3 11 9" xfId="1782"/>
    <cellStyle name="20% - Accent3 12" xfId="1783"/>
    <cellStyle name="20% - Accent3 12 2" xfId="1784"/>
    <cellStyle name="20% - Accent3 12 2 2" xfId="1785"/>
    <cellStyle name="20% - Accent3 12 2 2 2" xfId="1786"/>
    <cellStyle name="20% - Accent3 12 2 3" xfId="1787"/>
    <cellStyle name="20% - Accent3 12 2 3 2" xfId="1788"/>
    <cellStyle name="20% - Accent3 12 2 4" xfId="1789"/>
    <cellStyle name="20% - Accent3 12 3" xfId="1790"/>
    <cellStyle name="20% - Accent3 12 3 2" xfId="1791"/>
    <cellStyle name="20% - Accent3 12 3 2 2" xfId="1792"/>
    <cellStyle name="20% - Accent3 12 3 3" xfId="1793"/>
    <cellStyle name="20% - Accent3 12 3 3 2" xfId="1794"/>
    <cellStyle name="20% - Accent3 12 3 4" xfId="1795"/>
    <cellStyle name="20% - Accent3 12 4" xfId="1796"/>
    <cellStyle name="20% - Accent3 12 4 2" xfId="1797"/>
    <cellStyle name="20% - Accent3 12 4 2 2" xfId="1798"/>
    <cellStyle name="20% - Accent3 12 4 3" xfId="1799"/>
    <cellStyle name="20% - Accent3 12 4 3 2" xfId="1800"/>
    <cellStyle name="20% - Accent3 12 4 4" xfId="1801"/>
    <cellStyle name="20% - Accent3 12 5" xfId="1802"/>
    <cellStyle name="20% - Accent3 12 5 2" xfId="1803"/>
    <cellStyle name="20% - Accent3 12 5 2 2" xfId="1804"/>
    <cellStyle name="20% - Accent3 12 5 3" xfId="1805"/>
    <cellStyle name="20% - Accent3 12 5 3 2" xfId="1806"/>
    <cellStyle name="20% - Accent3 12 5 4" xfId="1807"/>
    <cellStyle name="20% - Accent3 12 6" xfId="1808"/>
    <cellStyle name="20% - Accent3 12 6 2" xfId="1809"/>
    <cellStyle name="20% - Accent3 12 6 2 2" xfId="1810"/>
    <cellStyle name="20% - Accent3 12 6 3" xfId="1811"/>
    <cellStyle name="20% - Accent3 12 6 3 2" xfId="1812"/>
    <cellStyle name="20% - Accent3 12 6 4" xfId="1813"/>
    <cellStyle name="20% - Accent3 12 7" xfId="1814"/>
    <cellStyle name="20% - Accent3 12 7 2" xfId="1815"/>
    <cellStyle name="20% - Accent3 12 8" xfId="1816"/>
    <cellStyle name="20% - Accent3 12 8 2" xfId="1817"/>
    <cellStyle name="20% - Accent3 12 9" xfId="1818"/>
    <cellStyle name="20% - Accent3 13" xfId="1819"/>
    <cellStyle name="20% - Accent3 13 2" xfId="1820"/>
    <cellStyle name="20% - Accent3 13 2 2" xfId="1821"/>
    <cellStyle name="20% - Accent3 13 2 2 2" xfId="1822"/>
    <cellStyle name="20% - Accent3 13 2 3" xfId="1823"/>
    <cellStyle name="20% - Accent3 13 2 3 2" xfId="1824"/>
    <cellStyle name="20% - Accent3 13 2 4" xfId="1825"/>
    <cellStyle name="20% - Accent3 13 3" xfId="1826"/>
    <cellStyle name="20% - Accent3 13 3 2" xfId="1827"/>
    <cellStyle name="20% - Accent3 13 3 2 2" xfId="1828"/>
    <cellStyle name="20% - Accent3 13 3 3" xfId="1829"/>
    <cellStyle name="20% - Accent3 13 3 3 2" xfId="1830"/>
    <cellStyle name="20% - Accent3 13 3 4" xfId="1831"/>
    <cellStyle name="20% - Accent3 13 4" xfId="1832"/>
    <cellStyle name="20% - Accent3 13 4 2" xfId="1833"/>
    <cellStyle name="20% - Accent3 13 4 2 2" xfId="1834"/>
    <cellStyle name="20% - Accent3 13 4 3" xfId="1835"/>
    <cellStyle name="20% - Accent3 13 4 3 2" xfId="1836"/>
    <cellStyle name="20% - Accent3 13 4 4" xfId="1837"/>
    <cellStyle name="20% - Accent3 13 5" xfId="1838"/>
    <cellStyle name="20% - Accent3 13 5 2" xfId="1839"/>
    <cellStyle name="20% - Accent3 13 5 2 2" xfId="1840"/>
    <cellStyle name="20% - Accent3 13 5 3" xfId="1841"/>
    <cellStyle name="20% - Accent3 13 5 3 2" xfId="1842"/>
    <cellStyle name="20% - Accent3 13 5 4" xfId="1843"/>
    <cellStyle name="20% - Accent3 13 6" xfId="1844"/>
    <cellStyle name="20% - Accent3 13 6 2" xfId="1845"/>
    <cellStyle name="20% - Accent3 13 6 2 2" xfId="1846"/>
    <cellStyle name="20% - Accent3 13 6 3" xfId="1847"/>
    <cellStyle name="20% - Accent3 13 6 3 2" xfId="1848"/>
    <cellStyle name="20% - Accent3 13 6 4" xfId="1849"/>
    <cellStyle name="20% - Accent3 13 7" xfId="1850"/>
    <cellStyle name="20% - Accent3 13 7 2" xfId="1851"/>
    <cellStyle name="20% - Accent3 13 8" xfId="1852"/>
    <cellStyle name="20% - Accent3 13 8 2" xfId="1853"/>
    <cellStyle name="20% - Accent3 13 9" xfId="1854"/>
    <cellStyle name="20% - Accent3 14" xfId="1855"/>
    <cellStyle name="20% - Accent3 14 2" xfId="1856"/>
    <cellStyle name="20% - Accent3 14 2 2" xfId="1857"/>
    <cellStyle name="20% - Accent3 14 2 2 2" xfId="1858"/>
    <cellStyle name="20% - Accent3 14 2 3" xfId="1859"/>
    <cellStyle name="20% - Accent3 14 2 3 2" xfId="1860"/>
    <cellStyle name="20% - Accent3 14 2 4" xfId="1861"/>
    <cellStyle name="20% - Accent3 14 3" xfId="1862"/>
    <cellStyle name="20% - Accent3 14 3 2" xfId="1863"/>
    <cellStyle name="20% - Accent3 14 3 2 2" xfId="1864"/>
    <cellStyle name="20% - Accent3 14 3 3" xfId="1865"/>
    <cellStyle name="20% - Accent3 14 3 3 2" xfId="1866"/>
    <cellStyle name="20% - Accent3 14 3 4" xfId="1867"/>
    <cellStyle name="20% - Accent3 14 4" xfId="1868"/>
    <cellStyle name="20% - Accent3 14 4 2" xfId="1869"/>
    <cellStyle name="20% - Accent3 14 4 2 2" xfId="1870"/>
    <cellStyle name="20% - Accent3 14 4 3" xfId="1871"/>
    <cellStyle name="20% - Accent3 14 4 3 2" xfId="1872"/>
    <cellStyle name="20% - Accent3 14 4 4" xfId="1873"/>
    <cellStyle name="20% - Accent3 14 5" xfId="1874"/>
    <cellStyle name="20% - Accent3 14 5 2" xfId="1875"/>
    <cellStyle name="20% - Accent3 14 5 2 2" xfId="1876"/>
    <cellStyle name="20% - Accent3 14 5 3" xfId="1877"/>
    <cellStyle name="20% - Accent3 14 5 3 2" xfId="1878"/>
    <cellStyle name="20% - Accent3 14 5 4" xfId="1879"/>
    <cellStyle name="20% - Accent3 14 6" xfId="1880"/>
    <cellStyle name="20% - Accent3 14 6 2" xfId="1881"/>
    <cellStyle name="20% - Accent3 14 6 2 2" xfId="1882"/>
    <cellStyle name="20% - Accent3 14 6 3" xfId="1883"/>
    <cellStyle name="20% - Accent3 14 6 3 2" xfId="1884"/>
    <cellStyle name="20% - Accent3 14 6 4" xfId="1885"/>
    <cellStyle name="20% - Accent3 14 7" xfId="1886"/>
    <cellStyle name="20% - Accent3 14 7 2" xfId="1887"/>
    <cellStyle name="20% - Accent3 14 8" xfId="1888"/>
    <cellStyle name="20% - Accent3 14 8 2" xfId="1889"/>
    <cellStyle name="20% - Accent3 14 9" xfId="1890"/>
    <cellStyle name="20% - Accent3 15" xfId="1891"/>
    <cellStyle name="20% - Accent3 15 2" xfId="1892"/>
    <cellStyle name="20% - Accent3 15 2 2" xfId="1893"/>
    <cellStyle name="20% - Accent3 15 2 2 2" xfId="1894"/>
    <cellStyle name="20% - Accent3 15 2 3" xfId="1895"/>
    <cellStyle name="20% - Accent3 15 2 3 2" xfId="1896"/>
    <cellStyle name="20% - Accent3 15 2 4" xfId="1897"/>
    <cellStyle name="20% - Accent3 15 3" xfId="1898"/>
    <cellStyle name="20% - Accent3 15 3 2" xfId="1899"/>
    <cellStyle name="20% - Accent3 15 3 2 2" xfId="1900"/>
    <cellStyle name="20% - Accent3 15 3 3" xfId="1901"/>
    <cellStyle name="20% - Accent3 15 3 3 2" xfId="1902"/>
    <cellStyle name="20% - Accent3 15 3 4" xfId="1903"/>
    <cellStyle name="20% - Accent3 15 4" xfId="1904"/>
    <cellStyle name="20% - Accent3 15 4 2" xfId="1905"/>
    <cellStyle name="20% - Accent3 15 4 2 2" xfId="1906"/>
    <cellStyle name="20% - Accent3 15 4 3" xfId="1907"/>
    <cellStyle name="20% - Accent3 15 4 3 2" xfId="1908"/>
    <cellStyle name="20% - Accent3 15 4 4" xfId="1909"/>
    <cellStyle name="20% - Accent3 15 5" xfId="1910"/>
    <cellStyle name="20% - Accent3 15 5 2" xfId="1911"/>
    <cellStyle name="20% - Accent3 15 5 2 2" xfId="1912"/>
    <cellStyle name="20% - Accent3 15 5 3" xfId="1913"/>
    <cellStyle name="20% - Accent3 15 5 3 2" xfId="1914"/>
    <cellStyle name="20% - Accent3 15 5 4" xfId="1915"/>
    <cellStyle name="20% - Accent3 15 6" xfId="1916"/>
    <cellStyle name="20% - Accent3 15 6 2" xfId="1917"/>
    <cellStyle name="20% - Accent3 15 6 2 2" xfId="1918"/>
    <cellStyle name="20% - Accent3 15 6 3" xfId="1919"/>
    <cellStyle name="20% - Accent3 15 6 3 2" xfId="1920"/>
    <cellStyle name="20% - Accent3 15 6 4" xfId="1921"/>
    <cellStyle name="20% - Accent3 15 7" xfId="1922"/>
    <cellStyle name="20% - Accent3 15 7 2" xfId="1923"/>
    <cellStyle name="20% - Accent3 15 8" xfId="1924"/>
    <cellStyle name="20% - Accent3 15 8 2" xfId="1925"/>
    <cellStyle name="20% - Accent3 15 9" xfId="1926"/>
    <cellStyle name="20% - Accent3 16" xfId="1927"/>
    <cellStyle name="20% - Accent3 16 2" xfId="1928"/>
    <cellStyle name="20% - Accent3 16 2 2" xfId="1929"/>
    <cellStyle name="20% - Accent3 16 2 2 2" xfId="1930"/>
    <cellStyle name="20% - Accent3 16 2 3" xfId="1931"/>
    <cellStyle name="20% - Accent3 16 2 3 2" xfId="1932"/>
    <cellStyle name="20% - Accent3 16 2 4" xfId="1933"/>
    <cellStyle name="20% - Accent3 16 3" xfId="1934"/>
    <cellStyle name="20% - Accent3 16 3 2" xfId="1935"/>
    <cellStyle name="20% - Accent3 16 4" xfId="1936"/>
    <cellStyle name="20% - Accent3 16 4 2" xfId="1937"/>
    <cellStyle name="20% - Accent3 16 5" xfId="1938"/>
    <cellStyle name="20% - Accent3 17" xfId="1939"/>
    <cellStyle name="20% - Accent3 17 2" xfId="1940"/>
    <cellStyle name="20% - Accent3 17 2 2" xfId="1941"/>
    <cellStyle name="20% - Accent3 17 2 2 2" xfId="1942"/>
    <cellStyle name="20% - Accent3 17 2 3" xfId="1943"/>
    <cellStyle name="20% - Accent3 17 2 3 2" xfId="1944"/>
    <cellStyle name="20% - Accent3 17 2 4" xfId="1945"/>
    <cellStyle name="20% - Accent3 17 3" xfId="1946"/>
    <cellStyle name="20% - Accent3 17 3 2" xfId="1947"/>
    <cellStyle name="20% - Accent3 17 4" xfId="1948"/>
    <cellStyle name="20% - Accent3 17 4 2" xfId="1949"/>
    <cellStyle name="20% - Accent3 17 5" xfId="1950"/>
    <cellStyle name="20% - Accent3 18" xfId="1951"/>
    <cellStyle name="20% - Accent3 18 2" xfId="1952"/>
    <cellStyle name="20% - Accent3 18 2 2" xfId="1953"/>
    <cellStyle name="20% - Accent3 18 3" xfId="1954"/>
    <cellStyle name="20% - Accent3 18 3 2" xfId="1955"/>
    <cellStyle name="20% - Accent3 18 4" xfId="1956"/>
    <cellStyle name="20% - Accent3 19" xfId="1957"/>
    <cellStyle name="20% - Accent3 19 2" xfId="1958"/>
    <cellStyle name="20% - Accent3 2" xfId="1959"/>
    <cellStyle name="20% - Accent3 2 10" xfId="1960"/>
    <cellStyle name="20% - Accent3 2 11" xfId="1961"/>
    <cellStyle name="20% - Accent3 2 11 2" xfId="1962"/>
    <cellStyle name="20% - Accent3 2 11 2 2" xfId="1963"/>
    <cellStyle name="20% - Accent3 2 11 3" xfId="1964"/>
    <cellStyle name="20% - Accent3 2 11 3 2" xfId="1965"/>
    <cellStyle name="20% - Accent3 2 11 4" xfId="1966"/>
    <cellStyle name="20% - Accent3 2 12" xfId="1967"/>
    <cellStyle name="20% - Accent3 2 12 2" xfId="1968"/>
    <cellStyle name="20% - Accent3 2 12 2 2" xfId="1969"/>
    <cellStyle name="20% - Accent3 2 12 3" xfId="1970"/>
    <cellStyle name="20% - Accent3 2 12 3 2" xfId="1971"/>
    <cellStyle name="20% - Accent3 2 12 4" xfId="1972"/>
    <cellStyle name="20% - Accent3 2 13" xfId="1973"/>
    <cellStyle name="20% - Accent3 2 13 2" xfId="1974"/>
    <cellStyle name="20% - Accent3 2 14" xfId="1975"/>
    <cellStyle name="20% - Accent3 2 15" xfId="1976"/>
    <cellStyle name="20% - Accent3 2 16" xfId="1977"/>
    <cellStyle name="20% - Accent3 2 17" xfId="1978"/>
    <cellStyle name="20% - Accent3 2 2" xfId="1979"/>
    <cellStyle name="20% - Accent3 2 2 2" xfId="1980"/>
    <cellStyle name="20% - Accent3 2 2 3" xfId="1981"/>
    <cellStyle name="20% - Accent3 2 2 4" xfId="1982"/>
    <cellStyle name="20% - Accent3 2 3" xfId="1983"/>
    <cellStyle name="20% - Accent3 2 4" xfId="1984"/>
    <cellStyle name="20% - Accent3 2 5" xfId="1985"/>
    <cellStyle name="20% - Accent3 2 6" xfId="1986"/>
    <cellStyle name="20% - Accent3 2 7" xfId="1987"/>
    <cellStyle name="20% - Accent3 2 8" xfId="1988"/>
    <cellStyle name="20% - Accent3 2 9" xfId="1989"/>
    <cellStyle name="20% - Accent3 20" xfId="1990"/>
    <cellStyle name="20% - Accent3 20 2" xfId="1991"/>
    <cellStyle name="20% - Accent3 21" xfId="1992"/>
    <cellStyle name="20% - Accent3 21 10" xfId="1993"/>
    <cellStyle name="20% - Accent3 21 10 2" xfId="1994"/>
    <cellStyle name="20% - Accent3 21 11" xfId="1995"/>
    <cellStyle name="20% - Accent3 21 11 2" xfId="1996"/>
    <cellStyle name="20% - Accent3 21 12" xfId="1997"/>
    <cellStyle name="20% - Accent3 21 12 2" xfId="1998"/>
    <cellStyle name="20% - Accent3 21 13" xfId="1999"/>
    <cellStyle name="20% - Accent3 21 13 2" xfId="2000"/>
    <cellStyle name="20% - Accent3 21 14" xfId="2001"/>
    <cellStyle name="20% - Accent3 21 14 2" xfId="2002"/>
    <cellStyle name="20% - Accent3 21 15" xfId="2003"/>
    <cellStyle name="20% - Accent3 21 15 2" xfId="2004"/>
    <cellStyle name="20% - Accent3 21 16" xfId="2005"/>
    <cellStyle name="20% - Accent3 21 2" xfId="2006"/>
    <cellStyle name="20% - Accent3 21 2 2" xfId="2007"/>
    <cellStyle name="20% - Accent3 21 3" xfId="2008"/>
    <cellStyle name="20% - Accent3 21 3 2" xfId="2009"/>
    <cellStyle name="20% - Accent3 21 4" xfId="2010"/>
    <cellStyle name="20% - Accent3 21 4 2" xfId="2011"/>
    <cellStyle name="20% - Accent3 21 5" xfId="2012"/>
    <cellStyle name="20% - Accent3 21 5 2" xfId="2013"/>
    <cellStyle name="20% - Accent3 21 6" xfId="2014"/>
    <cellStyle name="20% - Accent3 21 6 2" xfId="2015"/>
    <cellStyle name="20% - Accent3 21 7" xfId="2016"/>
    <cellStyle name="20% - Accent3 21 7 2" xfId="2017"/>
    <cellStyle name="20% - Accent3 21 8" xfId="2018"/>
    <cellStyle name="20% - Accent3 21 8 2" xfId="2019"/>
    <cellStyle name="20% - Accent3 21 9" xfId="2020"/>
    <cellStyle name="20% - Accent3 21 9 2" xfId="2021"/>
    <cellStyle name="20% - Accent3 22" xfId="2022"/>
    <cellStyle name="20% - Accent3 22 10" xfId="2023"/>
    <cellStyle name="20% - Accent3 22 10 2" xfId="2024"/>
    <cellStyle name="20% - Accent3 22 11" xfId="2025"/>
    <cellStyle name="20% - Accent3 22 11 2" xfId="2026"/>
    <cellStyle name="20% - Accent3 22 12" xfId="2027"/>
    <cellStyle name="20% - Accent3 22 12 2" xfId="2028"/>
    <cellStyle name="20% - Accent3 22 13" xfId="2029"/>
    <cellStyle name="20% - Accent3 22 13 2" xfId="2030"/>
    <cellStyle name="20% - Accent3 22 14" xfId="2031"/>
    <cellStyle name="20% - Accent3 22 14 2" xfId="2032"/>
    <cellStyle name="20% - Accent3 22 15" xfId="2033"/>
    <cellStyle name="20% - Accent3 22 15 2" xfId="2034"/>
    <cellStyle name="20% - Accent3 22 16" xfId="2035"/>
    <cellStyle name="20% - Accent3 22 2" xfId="2036"/>
    <cellStyle name="20% - Accent3 22 2 2" xfId="2037"/>
    <cellStyle name="20% - Accent3 22 3" xfId="2038"/>
    <cellStyle name="20% - Accent3 22 3 2" xfId="2039"/>
    <cellStyle name="20% - Accent3 22 4" xfId="2040"/>
    <cellStyle name="20% - Accent3 22 4 2" xfId="2041"/>
    <cellStyle name="20% - Accent3 22 5" xfId="2042"/>
    <cellStyle name="20% - Accent3 22 5 2" xfId="2043"/>
    <cellStyle name="20% - Accent3 22 6" xfId="2044"/>
    <cellStyle name="20% - Accent3 22 6 2" xfId="2045"/>
    <cellStyle name="20% - Accent3 22 7" xfId="2046"/>
    <cellStyle name="20% - Accent3 22 7 2" xfId="2047"/>
    <cellStyle name="20% - Accent3 22 8" xfId="2048"/>
    <cellStyle name="20% - Accent3 22 8 2" xfId="2049"/>
    <cellStyle name="20% - Accent3 22 9" xfId="2050"/>
    <cellStyle name="20% - Accent3 22 9 2" xfId="2051"/>
    <cellStyle name="20% - Accent3 23" xfId="2052"/>
    <cellStyle name="20% - Accent3 23 10" xfId="2053"/>
    <cellStyle name="20% - Accent3 23 10 2" xfId="2054"/>
    <cellStyle name="20% - Accent3 23 11" xfId="2055"/>
    <cellStyle name="20% - Accent3 23 11 2" xfId="2056"/>
    <cellStyle name="20% - Accent3 23 12" xfId="2057"/>
    <cellStyle name="20% - Accent3 23 12 2" xfId="2058"/>
    <cellStyle name="20% - Accent3 23 13" xfId="2059"/>
    <cellStyle name="20% - Accent3 23 13 2" xfId="2060"/>
    <cellStyle name="20% - Accent3 23 14" xfId="2061"/>
    <cellStyle name="20% - Accent3 23 14 2" xfId="2062"/>
    <cellStyle name="20% - Accent3 23 15" xfId="2063"/>
    <cellStyle name="20% - Accent3 23 15 2" xfId="2064"/>
    <cellStyle name="20% - Accent3 23 16" xfId="2065"/>
    <cellStyle name="20% - Accent3 23 16 2" xfId="2066"/>
    <cellStyle name="20% - Accent3 23 17" xfId="2067"/>
    <cellStyle name="20% - Accent3 23 2" xfId="2068"/>
    <cellStyle name="20% - Accent3 23 2 10" xfId="2069"/>
    <cellStyle name="20% - Accent3 23 2 10 2" xfId="2070"/>
    <cellStyle name="20% - Accent3 23 2 11" xfId="2071"/>
    <cellStyle name="20% - Accent3 23 2 11 2" xfId="2072"/>
    <cellStyle name="20% - Accent3 23 2 12" xfId="2073"/>
    <cellStyle name="20% - Accent3 23 2 12 2" xfId="2074"/>
    <cellStyle name="20% - Accent3 23 2 13" xfId="2075"/>
    <cellStyle name="20% - Accent3 23 2 13 2" xfId="2076"/>
    <cellStyle name="20% - Accent3 23 2 14" xfId="2077"/>
    <cellStyle name="20% - Accent3 23 2 14 2" xfId="2078"/>
    <cellStyle name="20% - Accent3 23 2 15" xfId="2079"/>
    <cellStyle name="20% - Accent3 23 2 15 2" xfId="2080"/>
    <cellStyle name="20% - Accent3 23 2 16" xfId="2081"/>
    <cellStyle name="20% - Accent3 23 2 2" xfId="2082"/>
    <cellStyle name="20% - Accent3 23 2 2 2" xfId="2083"/>
    <cellStyle name="20% - Accent3 23 2 3" xfId="2084"/>
    <cellStyle name="20% - Accent3 23 2 3 2" xfId="2085"/>
    <cellStyle name="20% - Accent3 23 2 4" xfId="2086"/>
    <cellStyle name="20% - Accent3 23 2 4 2" xfId="2087"/>
    <cellStyle name="20% - Accent3 23 2 5" xfId="2088"/>
    <cellStyle name="20% - Accent3 23 2 5 2" xfId="2089"/>
    <cellStyle name="20% - Accent3 23 2 6" xfId="2090"/>
    <cellStyle name="20% - Accent3 23 2 6 2" xfId="2091"/>
    <cellStyle name="20% - Accent3 23 2 7" xfId="2092"/>
    <cellStyle name="20% - Accent3 23 2 7 2" xfId="2093"/>
    <cellStyle name="20% - Accent3 23 2 8" xfId="2094"/>
    <cellStyle name="20% - Accent3 23 2 8 2" xfId="2095"/>
    <cellStyle name="20% - Accent3 23 2 9" xfId="2096"/>
    <cellStyle name="20% - Accent3 23 2 9 2" xfId="2097"/>
    <cellStyle name="20% - Accent3 23 3" xfId="2098"/>
    <cellStyle name="20% - Accent3 23 3 2" xfId="2099"/>
    <cellStyle name="20% - Accent3 23 4" xfId="2100"/>
    <cellStyle name="20% - Accent3 23 4 2" xfId="2101"/>
    <cellStyle name="20% - Accent3 23 5" xfId="2102"/>
    <cellStyle name="20% - Accent3 23 5 2" xfId="2103"/>
    <cellStyle name="20% - Accent3 23 6" xfId="2104"/>
    <cellStyle name="20% - Accent3 23 6 2" xfId="2105"/>
    <cellStyle name="20% - Accent3 23 7" xfId="2106"/>
    <cellStyle name="20% - Accent3 23 7 2" xfId="2107"/>
    <cellStyle name="20% - Accent3 23 8" xfId="2108"/>
    <cellStyle name="20% - Accent3 23 8 2" xfId="2109"/>
    <cellStyle name="20% - Accent3 23 9" xfId="2110"/>
    <cellStyle name="20% - Accent3 23 9 2" xfId="2111"/>
    <cellStyle name="20% - Accent3 24" xfId="2112"/>
    <cellStyle name="20% - Accent3 24 10" xfId="2113"/>
    <cellStyle name="20% - Accent3 24 10 2" xfId="2114"/>
    <cellStyle name="20% - Accent3 24 11" xfId="2115"/>
    <cellStyle name="20% - Accent3 24 11 2" xfId="2116"/>
    <cellStyle name="20% - Accent3 24 12" xfId="2117"/>
    <cellStyle name="20% - Accent3 24 12 2" xfId="2118"/>
    <cellStyle name="20% - Accent3 24 13" xfId="2119"/>
    <cellStyle name="20% - Accent3 24 13 2" xfId="2120"/>
    <cellStyle name="20% - Accent3 24 14" xfId="2121"/>
    <cellStyle name="20% - Accent3 24 14 2" xfId="2122"/>
    <cellStyle name="20% - Accent3 24 15" xfId="2123"/>
    <cellStyle name="20% - Accent3 24 15 2" xfId="2124"/>
    <cellStyle name="20% - Accent3 24 16" xfId="2125"/>
    <cellStyle name="20% - Accent3 24 16 2" xfId="2126"/>
    <cellStyle name="20% - Accent3 24 17" xfId="2127"/>
    <cellStyle name="20% - Accent3 24 2" xfId="2128"/>
    <cellStyle name="20% - Accent3 24 2 10" xfId="2129"/>
    <cellStyle name="20% - Accent3 24 2 10 2" xfId="2130"/>
    <cellStyle name="20% - Accent3 24 2 11" xfId="2131"/>
    <cellStyle name="20% - Accent3 24 2 11 2" xfId="2132"/>
    <cellStyle name="20% - Accent3 24 2 12" xfId="2133"/>
    <cellStyle name="20% - Accent3 24 2 12 2" xfId="2134"/>
    <cellStyle name="20% - Accent3 24 2 13" xfId="2135"/>
    <cellStyle name="20% - Accent3 24 2 13 2" xfId="2136"/>
    <cellStyle name="20% - Accent3 24 2 14" xfId="2137"/>
    <cellStyle name="20% - Accent3 24 2 14 2" xfId="2138"/>
    <cellStyle name="20% - Accent3 24 2 15" xfId="2139"/>
    <cellStyle name="20% - Accent3 24 2 15 2" xfId="2140"/>
    <cellStyle name="20% - Accent3 24 2 16" xfId="2141"/>
    <cellStyle name="20% - Accent3 24 2 2" xfId="2142"/>
    <cellStyle name="20% - Accent3 24 2 2 2" xfId="2143"/>
    <cellStyle name="20% - Accent3 24 2 3" xfId="2144"/>
    <cellStyle name="20% - Accent3 24 2 3 2" xfId="2145"/>
    <cellStyle name="20% - Accent3 24 2 4" xfId="2146"/>
    <cellStyle name="20% - Accent3 24 2 4 2" xfId="2147"/>
    <cellStyle name="20% - Accent3 24 2 5" xfId="2148"/>
    <cellStyle name="20% - Accent3 24 2 5 2" xfId="2149"/>
    <cellStyle name="20% - Accent3 24 2 6" xfId="2150"/>
    <cellStyle name="20% - Accent3 24 2 6 2" xfId="2151"/>
    <cellStyle name="20% - Accent3 24 2 7" xfId="2152"/>
    <cellStyle name="20% - Accent3 24 2 7 2" xfId="2153"/>
    <cellStyle name="20% - Accent3 24 2 8" xfId="2154"/>
    <cellStyle name="20% - Accent3 24 2 8 2" xfId="2155"/>
    <cellStyle name="20% - Accent3 24 2 9" xfId="2156"/>
    <cellStyle name="20% - Accent3 24 2 9 2" xfId="2157"/>
    <cellStyle name="20% - Accent3 24 3" xfId="2158"/>
    <cellStyle name="20% - Accent3 24 3 2" xfId="2159"/>
    <cellStyle name="20% - Accent3 24 4" xfId="2160"/>
    <cellStyle name="20% - Accent3 24 4 2" xfId="2161"/>
    <cellStyle name="20% - Accent3 24 5" xfId="2162"/>
    <cellStyle name="20% - Accent3 24 5 2" xfId="2163"/>
    <cellStyle name="20% - Accent3 24 6" xfId="2164"/>
    <cellStyle name="20% - Accent3 24 6 2" xfId="2165"/>
    <cellStyle name="20% - Accent3 24 7" xfId="2166"/>
    <cellStyle name="20% - Accent3 24 7 2" xfId="2167"/>
    <cellStyle name="20% - Accent3 24 8" xfId="2168"/>
    <cellStyle name="20% - Accent3 24 8 2" xfId="2169"/>
    <cellStyle name="20% - Accent3 24 9" xfId="2170"/>
    <cellStyle name="20% - Accent3 24 9 2" xfId="2171"/>
    <cellStyle name="20% - Accent3 25" xfId="2172"/>
    <cellStyle name="20% - Accent3 26" xfId="2173"/>
    <cellStyle name="20% - Accent3 27" xfId="2174"/>
    <cellStyle name="20% - Accent3 3" xfId="2175"/>
    <cellStyle name="20% - Accent3 3 10" xfId="2176"/>
    <cellStyle name="20% - Accent3 3 11" xfId="2177"/>
    <cellStyle name="20% - Accent3 3 11 2" xfId="2178"/>
    <cellStyle name="20% - Accent3 3 12" xfId="2179"/>
    <cellStyle name="20% - Accent3 3 13" xfId="2180"/>
    <cellStyle name="20% - Accent3 3 2" xfId="2181"/>
    <cellStyle name="20% - Accent3 3 2 2" xfId="2182"/>
    <cellStyle name="20% - Accent3 3 3" xfId="2183"/>
    <cellStyle name="20% - Accent3 3 4" xfId="2184"/>
    <cellStyle name="20% - Accent3 3 5" xfId="2185"/>
    <cellStyle name="20% - Accent3 3 6" xfId="2186"/>
    <cellStyle name="20% - Accent3 3 7" xfId="2187"/>
    <cellStyle name="20% - Accent3 3 8" xfId="2188"/>
    <cellStyle name="20% - Accent3 3 9" xfId="2189"/>
    <cellStyle name="20% - Accent3 4" xfId="2190"/>
    <cellStyle name="20% - Accent3 4 10" xfId="2191"/>
    <cellStyle name="20% - Accent3 4 11" xfId="2192"/>
    <cellStyle name="20% - Accent3 4 11 2" xfId="2193"/>
    <cellStyle name="20% - Accent3 4 12" xfId="2194"/>
    <cellStyle name="20% - Accent3 4 2" xfId="2195"/>
    <cellStyle name="20% - Accent3 4 3" xfId="2196"/>
    <cellStyle name="20% - Accent3 4 4" xfId="2197"/>
    <cellStyle name="20% - Accent3 4 5" xfId="2198"/>
    <cellStyle name="20% - Accent3 4 6" xfId="2199"/>
    <cellStyle name="20% - Accent3 4 7" xfId="2200"/>
    <cellStyle name="20% - Accent3 4 8" xfId="2201"/>
    <cellStyle name="20% - Accent3 4 9" xfId="2202"/>
    <cellStyle name="20% - Accent3 5" xfId="2203"/>
    <cellStyle name="20% - Accent3 5 10" xfId="2204"/>
    <cellStyle name="20% - Accent3 5 11" xfId="2205"/>
    <cellStyle name="20% - Accent3 5 11 2" xfId="2206"/>
    <cellStyle name="20% - Accent3 5 12" xfId="2207"/>
    <cellStyle name="20% - Accent3 5 2" xfId="2208"/>
    <cellStyle name="20% - Accent3 5 3" xfId="2209"/>
    <cellStyle name="20% - Accent3 5 4" xfId="2210"/>
    <cellStyle name="20% - Accent3 5 5" xfId="2211"/>
    <cellStyle name="20% - Accent3 5 6" xfId="2212"/>
    <cellStyle name="20% - Accent3 5 7" xfId="2213"/>
    <cellStyle name="20% - Accent3 5 8" xfId="2214"/>
    <cellStyle name="20% - Accent3 5 9" xfId="2215"/>
    <cellStyle name="20% - Accent3 6" xfId="2216"/>
    <cellStyle name="20% - Accent3 6 10" xfId="2217"/>
    <cellStyle name="20% - Accent3 6 11" xfId="2218"/>
    <cellStyle name="20% - Accent3 6 11 2" xfId="2219"/>
    <cellStyle name="20% - Accent3 6 12" xfId="2220"/>
    <cellStyle name="20% - Accent3 6 2" xfId="2221"/>
    <cellStyle name="20% - Accent3 6 3" xfId="2222"/>
    <cellStyle name="20% - Accent3 6 4" xfId="2223"/>
    <cellStyle name="20% - Accent3 6 5" xfId="2224"/>
    <cellStyle name="20% - Accent3 6 6" xfId="2225"/>
    <cellStyle name="20% - Accent3 6 7" xfId="2226"/>
    <cellStyle name="20% - Accent3 6 8" xfId="2227"/>
    <cellStyle name="20% - Accent3 6 9" xfId="2228"/>
    <cellStyle name="20% - Accent3 7" xfId="2229"/>
    <cellStyle name="20% - Accent3 7 10" xfId="2230"/>
    <cellStyle name="20% - Accent3 7 11" xfId="2231"/>
    <cellStyle name="20% - Accent3 7 11 2" xfId="2232"/>
    <cellStyle name="20% - Accent3 7 12" xfId="2233"/>
    <cellStyle name="20% - Accent3 7 2" xfId="2234"/>
    <cellStyle name="20% - Accent3 7 3" xfId="2235"/>
    <cellStyle name="20% - Accent3 7 4" xfId="2236"/>
    <cellStyle name="20% - Accent3 7 5" xfId="2237"/>
    <cellStyle name="20% - Accent3 7 6" xfId="2238"/>
    <cellStyle name="20% - Accent3 7 7" xfId="2239"/>
    <cellStyle name="20% - Accent3 7 8" xfId="2240"/>
    <cellStyle name="20% - Accent3 7 9" xfId="2241"/>
    <cellStyle name="20% - Accent3 8" xfId="2242"/>
    <cellStyle name="20% - Accent3 8 10" xfId="2243"/>
    <cellStyle name="20% - Accent3 8 11" xfId="2244"/>
    <cellStyle name="20% - Accent3 8 11 2" xfId="2245"/>
    <cellStyle name="20% - Accent3 8 12" xfId="2246"/>
    <cellStyle name="20% - Accent3 8 2" xfId="2247"/>
    <cellStyle name="20% - Accent3 8 3" xfId="2248"/>
    <cellStyle name="20% - Accent3 8 4" xfId="2249"/>
    <cellStyle name="20% - Accent3 8 5" xfId="2250"/>
    <cellStyle name="20% - Accent3 8 6" xfId="2251"/>
    <cellStyle name="20% - Accent3 8 7" xfId="2252"/>
    <cellStyle name="20% - Accent3 8 8" xfId="2253"/>
    <cellStyle name="20% - Accent3 8 9" xfId="2254"/>
    <cellStyle name="20% - Accent3 9" xfId="2255"/>
    <cellStyle name="20% - Accent3 9 10" xfId="2256"/>
    <cellStyle name="20% - Accent3 9 11" xfId="2257"/>
    <cellStyle name="20% - Accent3 9 11 2" xfId="2258"/>
    <cellStyle name="20% - Accent3 9 12" xfId="2259"/>
    <cellStyle name="20% - Accent3 9 2" xfId="2260"/>
    <cellStyle name="20% - Accent3 9 3" xfId="2261"/>
    <cellStyle name="20% - Accent3 9 4" xfId="2262"/>
    <cellStyle name="20% - Accent3 9 5" xfId="2263"/>
    <cellStyle name="20% - Accent3 9 6" xfId="2264"/>
    <cellStyle name="20% - Accent3 9 7" xfId="2265"/>
    <cellStyle name="20% - Accent3 9 8" xfId="2266"/>
    <cellStyle name="20% - Accent3 9 9" xfId="2267"/>
    <cellStyle name="20% - Accent4 10" xfId="2268"/>
    <cellStyle name="20% - Accent4 10 10" xfId="2269"/>
    <cellStyle name="20% - Accent4 10 10 2" xfId="2270"/>
    <cellStyle name="20% - Accent4 10 11" xfId="2271"/>
    <cellStyle name="20% - Accent4 10 2" xfId="2272"/>
    <cellStyle name="20% - Accent4 10 2 2" xfId="2273"/>
    <cellStyle name="20% - Accent4 10 2 2 2" xfId="2274"/>
    <cellStyle name="20% - Accent4 10 2 3" xfId="2275"/>
    <cellStyle name="20% - Accent4 10 2 3 2" xfId="2276"/>
    <cellStyle name="20% - Accent4 10 2 4" xfId="2277"/>
    <cellStyle name="20% - Accent4 10 3" xfId="2278"/>
    <cellStyle name="20% - Accent4 10 3 2" xfId="2279"/>
    <cellStyle name="20% - Accent4 10 3 2 2" xfId="2280"/>
    <cellStyle name="20% - Accent4 10 3 3" xfId="2281"/>
    <cellStyle name="20% - Accent4 10 3 3 2" xfId="2282"/>
    <cellStyle name="20% - Accent4 10 3 4" xfId="2283"/>
    <cellStyle name="20% - Accent4 10 4" xfId="2284"/>
    <cellStyle name="20% - Accent4 10 4 2" xfId="2285"/>
    <cellStyle name="20% - Accent4 10 4 2 2" xfId="2286"/>
    <cellStyle name="20% - Accent4 10 4 3" xfId="2287"/>
    <cellStyle name="20% - Accent4 10 4 3 2" xfId="2288"/>
    <cellStyle name="20% - Accent4 10 4 4" xfId="2289"/>
    <cellStyle name="20% - Accent4 10 5" xfId="2290"/>
    <cellStyle name="20% - Accent4 10 5 2" xfId="2291"/>
    <cellStyle name="20% - Accent4 10 5 2 2" xfId="2292"/>
    <cellStyle name="20% - Accent4 10 5 3" xfId="2293"/>
    <cellStyle name="20% - Accent4 10 5 3 2" xfId="2294"/>
    <cellStyle name="20% - Accent4 10 5 4" xfId="2295"/>
    <cellStyle name="20% - Accent4 10 6" xfId="2296"/>
    <cellStyle name="20% - Accent4 10 6 2" xfId="2297"/>
    <cellStyle name="20% - Accent4 10 6 2 2" xfId="2298"/>
    <cellStyle name="20% - Accent4 10 6 3" xfId="2299"/>
    <cellStyle name="20% - Accent4 10 6 3 2" xfId="2300"/>
    <cellStyle name="20% - Accent4 10 6 4" xfId="2301"/>
    <cellStyle name="20% - Accent4 10 7" xfId="2302"/>
    <cellStyle name="20% - Accent4 10 7 2" xfId="2303"/>
    <cellStyle name="20% - Accent4 10 8" xfId="2304"/>
    <cellStyle name="20% - Accent4 10 8 2" xfId="2305"/>
    <cellStyle name="20% - Accent4 10 9" xfId="2306"/>
    <cellStyle name="20% - Accent4 11" xfId="2307"/>
    <cellStyle name="20% - Accent4 11 10" xfId="2308"/>
    <cellStyle name="20% - Accent4 11 10 2" xfId="2309"/>
    <cellStyle name="20% - Accent4 11 11" xfId="2310"/>
    <cellStyle name="20% - Accent4 11 2" xfId="2311"/>
    <cellStyle name="20% - Accent4 11 2 2" xfId="2312"/>
    <cellStyle name="20% - Accent4 11 2 2 2" xfId="2313"/>
    <cellStyle name="20% - Accent4 11 2 3" xfId="2314"/>
    <cellStyle name="20% - Accent4 11 2 3 2" xfId="2315"/>
    <cellStyle name="20% - Accent4 11 2 4" xfId="2316"/>
    <cellStyle name="20% - Accent4 11 3" xfId="2317"/>
    <cellStyle name="20% - Accent4 11 3 2" xfId="2318"/>
    <cellStyle name="20% - Accent4 11 3 2 2" xfId="2319"/>
    <cellStyle name="20% - Accent4 11 3 3" xfId="2320"/>
    <cellStyle name="20% - Accent4 11 3 3 2" xfId="2321"/>
    <cellStyle name="20% - Accent4 11 3 4" xfId="2322"/>
    <cellStyle name="20% - Accent4 11 4" xfId="2323"/>
    <cellStyle name="20% - Accent4 11 4 2" xfId="2324"/>
    <cellStyle name="20% - Accent4 11 4 2 2" xfId="2325"/>
    <cellStyle name="20% - Accent4 11 4 3" xfId="2326"/>
    <cellStyle name="20% - Accent4 11 4 3 2" xfId="2327"/>
    <cellStyle name="20% - Accent4 11 4 4" xfId="2328"/>
    <cellStyle name="20% - Accent4 11 5" xfId="2329"/>
    <cellStyle name="20% - Accent4 11 5 2" xfId="2330"/>
    <cellStyle name="20% - Accent4 11 5 2 2" xfId="2331"/>
    <cellStyle name="20% - Accent4 11 5 3" xfId="2332"/>
    <cellStyle name="20% - Accent4 11 5 3 2" xfId="2333"/>
    <cellStyle name="20% - Accent4 11 5 4" xfId="2334"/>
    <cellStyle name="20% - Accent4 11 6" xfId="2335"/>
    <cellStyle name="20% - Accent4 11 6 2" xfId="2336"/>
    <cellStyle name="20% - Accent4 11 6 2 2" xfId="2337"/>
    <cellStyle name="20% - Accent4 11 6 3" xfId="2338"/>
    <cellStyle name="20% - Accent4 11 6 3 2" xfId="2339"/>
    <cellStyle name="20% - Accent4 11 6 4" xfId="2340"/>
    <cellStyle name="20% - Accent4 11 7" xfId="2341"/>
    <cellStyle name="20% - Accent4 11 7 2" xfId="2342"/>
    <cellStyle name="20% - Accent4 11 8" xfId="2343"/>
    <cellStyle name="20% - Accent4 11 8 2" xfId="2344"/>
    <cellStyle name="20% - Accent4 11 9" xfId="2345"/>
    <cellStyle name="20% - Accent4 12" xfId="2346"/>
    <cellStyle name="20% - Accent4 12 2" xfId="2347"/>
    <cellStyle name="20% - Accent4 12 2 2" xfId="2348"/>
    <cellStyle name="20% - Accent4 12 2 2 2" xfId="2349"/>
    <cellStyle name="20% - Accent4 12 2 3" xfId="2350"/>
    <cellStyle name="20% - Accent4 12 2 3 2" xfId="2351"/>
    <cellStyle name="20% - Accent4 12 2 4" xfId="2352"/>
    <cellStyle name="20% - Accent4 12 3" xfId="2353"/>
    <cellStyle name="20% - Accent4 12 3 2" xfId="2354"/>
    <cellStyle name="20% - Accent4 12 3 2 2" xfId="2355"/>
    <cellStyle name="20% - Accent4 12 3 3" xfId="2356"/>
    <cellStyle name="20% - Accent4 12 3 3 2" xfId="2357"/>
    <cellStyle name="20% - Accent4 12 3 4" xfId="2358"/>
    <cellStyle name="20% - Accent4 12 4" xfId="2359"/>
    <cellStyle name="20% - Accent4 12 4 2" xfId="2360"/>
    <cellStyle name="20% - Accent4 12 4 2 2" xfId="2361"/>
    <cellStyle name="20% - Accent4 12 4 3" xfId="2362"/>
    <cellStyle name="20% - Accent4 12 4 3 2" xfId="2363"/>
    <cellStyle name="20% - Accent4 12 4 4" xfId="2364"/>
    <cellStyle name="20% - Accent4 12 5" xfId="2365"/>
    <cellStyle name="20% - Accent4 12 5 2" xfId="2366"/>
    <cellStyle name="20% - Accent4 12 5 2 2" xfId="2367"/>
    <cellStyle name="20% - Accent4 12 5 3" xfId="2368"/>
    <cellStyle name="20% - Accent4 12 5 3 2" xfId="2369"/>
    <cellStyle name="20% - Accent4 12 5 4" xfId="2370"/>
    <cellStyle name="20% - Accent4 12 6" xfId="2371"/>
    <cellStyle name="20% - Accent4 12 6 2" xfId="2372"/>
    <cellStyle name="20% - Accent4 12 6 2 2" xfId="2373"/>
    <cellStyle name="20% - Accent4 12 6 3" xfId="2374"/>
    <cellStyle name="20% - Accent4 12 6 3 2" xfId="2375"/>
    <cellStyle name="20% - Accent4 12 6 4" xfId="2376"/>
    <cellStyle name="20% - Accent4 12 7" xfId="2377"/>
    <cellStyle name="20% - Accent4 12 7 2" xfId="2378"/>
    <cellStyle name="20% - Accent4 12 8" xfId="2379"/>
    <cellStyle name="20% - Accent4 12 8 2" xfId="2380"/>
    <cellStyle name="20% - Accent4 12 9" xfId="2381"/>
    <cellStyle name="20% - Accent4 13" xfId="2382"/>
    <cellStyle name="20% - Accent4 13 2" xfId="2383"/>
    <cellStyle name="20% - Accent4 13 2 2" xfId="2384"/>
    <cellStyle name="20% - Accent4 13 2 2 2" xfId="2385"/>
    <cellStyle name="20% - Accent4 13 2 3" xfId="2386"/>
    <cellStyle name="20% - Accent4 13 2 3 2" xfId="2387"/>
    <cellStyle name="20% - Accent4 13 2 4" xfId="2388"/>
    <cellStyle name="20% - Accent4 13 3" xfId="2389"/>
    <cellStyle name="20% - Accent4 13 3 2" xfId="2390"/>
    <cellStyle name="20% - Accent4 13 3 2 2" xfId="2391"/>
    <cellStyle name="20% - Accent4 13 3 3" xfId="2392"/>
    <cellStyle name="20% - Accent4 13 3 3 2" xfId="2393"/>
    <cellStyle name="20% - Accent4 13 3 4" xfId="2394"/>
    <cellStyle name="20% - Accent4 13 4" xfId="2395"/>
    <cellStyle name="20% - Accent4 13 4 2" xfId="2396"/>
    <cellStyle name="20% - Accent4 13 4 2 2" xfId="2397"/>
    <cellStyle name="20% - Accent4 13 4 3" xfId="2398"/>
    <cellStyle name="20% - Accent4 13 4 3 2" xfId="2399"/>
    <cellStyle name="20% - Accent4 13 4 4" xfId="2400"/>
    <cellStyle name="20% - Accent4 13 5" xfId="2401"/>
    <cellStyle name="20% - Accent4 13 5 2" xfId="2402"/>
    <cellStyle name="20% - Accent4 13 5 2 2" xfId="2403"/>
    <cellStyle name="20% - Accent4 13 5 3" xfId="2404"/>
    <cellStyle name="20% - Accent4 13 5 3 2" xfId="2405"/>
    <cellStyle name="20% - Accent4 13 5 4" xfId="2406"/>
    <cellStyle name="20% - Accent4 13 6" xfId="2407"/>
    <cellStyle name="20% - Accent4 13 6 2" xfId="2408"/>
    <cellStyle name="20% - Accent4 13 6 2 2" xfId="2409"/>
    <cellStyle name="20% - Accent4 13 6 3" xfId="2410"/>
    <cellStyle name="20% - Accent4 13 6 3 2" xfId="2411"/>
    <cellStyle name="20% - Accent4 13 6 4" xfId="2412"/>
    <cellStyle name="20% - Accent4 13 7" xfId="2413"/>
    <cellStyle name="20% - Accent4 13 7 2" xfId="2414"/>
    <cellStyle name="20% - Accent4 13 8" xfId="2415"/>
    <cellStyle name="20% - Accent4 13 8 2" xfId="2416"/>
    <cellStyle name="20% - Accent4 13 9" xfId="2417"/>
    <cellStyle name="20% - Accent4 14" xfId="2418"/>
    <cellStyle name="20% - Accent4 14 2" xfId="2419"/>
    <cellStyle name="20% - Accent4 14 2 2" xfId="2420"/>
    <cellStyle name="20% - Accent4 14 2 2 2" xfId="2421"/>
    <cellStyle name="20% - Accent4 14 2 3" xfId="2422"/>
    <cellStyle name="20% - Accent4 14 2 3 2" xfId="2423"/>
    <cellStyle name="20% - Accent4 14 2 4" xfId="2424"/>
    <cellStyle name="20% - Accent4 14 3" xfId="2425"/>
    <cellStyle name="20% - Accent4 14 3 2" xfId="2426"/>
    <cellStyle name="20% - Accent4 14 3 2 2" xfId="2427"/>
    <cellStyle name="20% - Accent4 14 3 3" xfId="2428"/>
    <cellStyle name="20% - Accent4 14 3 3 2" xfId="2429"/>
    <cellStyle name="20% - Accent4 14 3 4" xfId="2430"/>
    <cellStyle name="20% - Accent4 14 4" xfId="2431"/>
    <cellStyle name="20% - Accent4 14 4 2" xfId="2432"/>
    <cellStyle name="20% - Accent4 14 4 2 2" xfId="2433"/>
    <cellStyle name="20% - Accent4 14 4 3" xfId="2434"/>
    <cellStyle name="20% - Accent4 14 4 3 2" xfId="2435"/>
    <cellStyle name="20% - Accent4 14 4 4" xfId="2436"/>
    <cellStyle name="20% - Accent4 14 5" xfId="2437"/>
    <cellStyle name="20% - Accent4 14 5 2" xfId="2438"/>
    <cellStyle name="20% - Accent4 14 5 2 2" xfId="2439"/>
    <cellStyle name="20% - Accent4 14 5 3" xfId="2440"/>
    <cellStyle name="20% - Accent4 14 5 3 2" xfId="2441"/>
    <cellStyle name="20% - Accent4 14 5 4" xfId="2442"/>
    <cellStyle name="20% - Accent4 14 6" xfId="2443"/>
    <cellStyle name="20% - Accent4 14 6 2" xfId="2444"/>
    <cellStyle name="20% - Accent4 14 6 2 2" xfId="2445"/>
    <cellStyle name="20% - Accent4 14 6 3" xfId="2446"/>
    <cellStyle name="20% - Accent4 14 6 3 2" xfId="2447"/>
    <cellStyle name="20% - Accent4 14 6 4" xfId="2448"/>
    <cellStyle name="20% - Accent4 14 7" xfId="2449"/>
    <cellStyle name="20% - Accent4 14 7 2" xfId="2450"/>
    <cellStyle name="20% - Accent4 14 8" xfId="2451"/>
    <cellStyle name="20% - Accent4 14 8 2" xfId="2452"/>
    <cellStyle name="20% - Accent4 14 9" xfId="2453"/>
    <cellStyle name="20% - Accent4 15" xfId="2454"/>
    <cellStyle name="20% - Accent4 15 2" xfId="2455"/>
    <cellStyle name="20% - Accent4 15 2 2" xfId="2456"/>
    <cellStyle name="20% - Accent4 15 2 2 2" xfId="2457"/>
    <cellStyle name="20% - Accent4 15 2 3" xfId="2458"/>
    <cellStyle name="20% - Accent4 15 2 3 2" xfId="2459"/>
    <cellStyle name="20% - Accent4 15 2 4" xfId="2460"/>
    <cellStyle name="20% - Accent4 15 3" xfId="2461"/>
    <cellStyle name="20% - Accent4 15 3 2" xfId="2462"/>
    <cellStyle name="20% - Accent4 15 3 2 2" xfId="2463"/>
    <cellStyle name="20% - Accent4 15 3 3" xfId="2464"/>
    <cellStyle name="20% - Accent4 15 3 3 2" xfId="2465"/>
    <cellStyle name="20% - Accent4 15 3 4" xfId="2466"/>
    <cellStyle name="20% - Accent4 15 4" xfId="2467"/>
    <cellStyle name="20% - Accent4 15 4 2" xfId="2468"/>
    <cellStyle name="20% - Accent4 15 4 2 2" xfId="2469"/>
    <cellStyle name="20% - Accent4 15 4 3" xfId="2470"/>
    <cellStyle name="20% - Accent4 15 4 3 2" xfId="2471"/>
    <cellStyle name="20% - Accent4 15 4 4" xfId="2472"/>
    <cellStyle name="20% - Accent4 15 5" xfId="2473"/>
    <cellStyle name="20% - Accent4 15 5 2" xfId="2474"/>
    <cellStyle name="20% - Accent4 15 5 2 2" xfId="2475"/>
    <cellStyle name="20% - Accent4 15 5 3" xfId="2476"/>
    <cellStyle name="20% - Accent4 15 5 3 2" xfId="2477"/>
    <cellStyle name="20% - Accent4 15 5 4" xfId="2478"/>
    <cellStyle name="20% - Accent4 15 6" xfId="2479"/>
    <cellStyle name="20% - Accent4 15 6 2" xfId="2480"/>
    <cellStyle name="20% - Accent4 15 6 2 2" xfId="2481"/>
    <cellStyle name="20% - Accent4 15 6 3" xfId="2482"/>
    <cellStyle name="20% - Accent4 15 6 3 2" xfId="2483"/>
    <cellStyle name="20% - Accent4 15 6 4" xfId="2484"/>
    <cellStyle name="20% - Accent4 15 7" xfId="2485"/>
    <cellStyle name="20% - Accent4 15 7 2" xfId="2486"/>
    <cellStyle name="20% - Accent4 15 8" xfId="2487"/>
    <cellStyle name="20% - Accent4 15 8 2" xfId="2488"/>
    <cellStyle name="20% - Accent4 15 9" xfId="2489"/>
    <cellStyle name="20% - Accent4 16" xfId="2490"/>
    <cellStyle name="20% - Accent4 16 2" xfId="2491"/>
    <cellStyle name="20% - Accent4 16 2 2" xfId="2492"/>
    <cellStyle name="20% - Accent4 16 2 2 2" xfId="2493"/>
    <cellStyle name="20% - Accent4 16 2 3" xfId="2494"/>
    <cellStyle name="20% - Accent4 16 2 3 2" xfId="2495"/>
    <cellStyle name="20% - Accent4 16 2 4" xfId="2496"/>
    <cellStyle name="20% - Accent4 16 3" xfId="2497"/>
    <cellStyle name="20% - Accent4 16 3 2" xfId="2498"/>
    <cellStyle name="20% - Accent4 16 4" xfId="2499"/>
    <cellStyle name="20% - Accent4 16 4 2" xfId="2500"/>
    <cellStyle name="20% - Accent4 16 5" xfId="2501"/>
    <cellStyle name="20% - Accent4 17" xfId="2502"/>
    <cellStyle name="20% - Accent4 17 2" xfId="2503"/>
    <cellStyle name="20% - Accent4 17 2 2" xfId="2504"/>
    <cellStyle name="20% - Accent4 17 2 2 2" xfId="2505"/>
    <cellStyle name="20% - Accent4 17 2 3" xfId="2506"/>
    <cellStyle name="20% - Accent4 17 2 3 2" xfId="2507"/>
    <cellStyle name="20% - Accent4 17 2 4" xfId="2508"/>
    <cellStyle name="20% - Accent4 17 3" xfId="2509"/>
    <cellStyle name="20% - Accent4 17 3 2" xfId="2510"/>
    <cellStyle name="20% - Accent4 17 4" xfId="2511"/>
    <cellStyle name="20% - Accent4 17 4 2" xfId="2512"/>
    <cellStyle name="20% - Accent4 17 5" xfId="2513"/>
    <cellStyle name="20% - Accent4 18" xfId="2514"/>
    <cellStyle name="20% - Accent4 18 2" xfId="2515"/>
    <cellStyle name="20% - Accent4 18 2 2" xfId="2516"/>
    <cellStyle name="20% - Accent4 18 3" xfId="2517"/>
    <cellStyle name="20% - Accent4 18 3 2" xfId="2518"/>
    <cellStyle name="20% - Accent4 18 4" xfId="2519"/>
    <cellStyle name="20% - Accent4 19" xfId="2520"/>
    <cellStyle name="20% - Accent4 19 2" xfId="2521"/>
    <cellStyle name="20% - Accent4 2" xfId="2522"/>
    <cellStyle name="20% - Accent4 2 10" xfId="2523"/>
    <cellStyle name="20% - Accent4 2 11" xfId="2524"/>
    <cellStyle name="20% - Accent4 2 11 2" xfId="2525"/>
    <cellStyle name="20% - Accent4 2 11 2 2" xfId="2526"/>
    <cellStyle name="20% - Accent4 2 11 3" xfId="2527"/>
    <cellStyle name="20% - Accent4 2 11 3 2" xfId="2528"/>
    <cellStyle name="20% - Accent4 2 11 4" xfId="2529"/>
    <cellStyle name="20% - Accent4 2 12" xfId="2530"/>
    <cellStyle name="20% - Accent4 2 12 2" xfId="2531"/>
    <cellStyle name="20% - Accent4 2 12 2 2" xfId="2532"/>
    <cellStyle name="20% - Accent4 2 12 3" xfId="2533"/>
    <cellStyle name="20% - Accent4 2 12 3 2" xfId="2534"/>
    <cellStyle name="20% - Accent4 2 12 4" xfId="2535"/>
    <cellStyle name="20% - Accent4 2 13" xfId="2536"/>
    <cellStyle name="20% - Accent4 2 13 2" xfId="2537"/>
    <cellStyle name="20% - Accent4 2 14" xfId="2538"/>
    <cellStyle name="20% - Accent4 2 15" xfId="2539"/>
    <cellStyle name="20% - Accent4 2 16" xfId="2540"/>
    <cellStyle name="20% - Accent4 2 17" xfId="2541"/>
    <cellStyle name="20% - Accent4 2 2" xfId="2542"/>
    <cellStyle name="20% - Accent4 2 2 2" xfId="2543"/>
    <cellStyle name="20% - Accent4 2 2 3" xfId="2544"/>
    <cellStyle name="20% - Accent4 2 2 4" xfId="2545"/>
    <cellStyle name="20% - Accent4 2 3" xfId="2546"/>
    <cellStyle name="20% - Accent4 2 4" xfId="2547"/>
    <cellStyle name="20% - Accent4 2 5" xfId="2548"/>
    <cellStyle name="20% - Accent4 2 6" xfId="2549"/>
    <cellStyle name="20% - Accent4 2 7" xfId="2550"/>
    <cellStyle name="20% - Accent4 2 8" xfId="2551"/>
    <cellStyle name="20% - Accent4 2 9" xfId="2552"/>
    <cellStyle name="20% - Accent4 20" xfId="2553"/>
    <cellStyle name="20% - Accent4 20 2" xfId="2554"/>
    <cellStyle name="20% - Accent4 21" xfId="2555"/>
    <cellStyle name="20% - Accent4 21 10" xfId="2556"/>
    <cellStyle name="20% - Accent4 21 10 2" xfId="2557"/>
    <cellStyle name="20% - Accent4 21 11" xfId="2558"/>
    <cellStyle name="20% - Accent4 21 11 2" xfId="2559"/>
    <cellStyle name="20% - Accent4 21 12" xfId="2560"/>
    <cellStyle name="20% - Accent4 21 12 2" xfId="2561"/>
    <cellStyle name="20% - Accent4 21 13" xfId="2562"/>
    <cellStyle name="20% - Accent4 21 13 2" xfId="2563"/>
    <cellStyle name="20% - Accent4 21 14" xfId="2564"/>
    <cellStyle name="20% - Accent4 21 14 2" xfId="2565"/>
    <cellStyle name="20% - Accent4 21 15" xfId="2566"/>
    <cellStyle name="20% - Accent4 21 15 2" xfId="2567"/>
    <cellStyle name="20% - Accent4 21 16" xfId="2568"/>
    <cellStyle name="20% - Accent4 21 2" xfId="2569"/>
    <cellStyle name="20% - Accent4 21 2 2" xfId="2570"/>
    <cellStyle name="20% - Accent4 21 3" xfId="2571"/>
    <cellStyle name="20% - Accent4 21 3 2" xfId="2572"/>
    <cellStyle name="20% - Accent4 21 4" xfId="2573"/>
    <cellStyle name="20% - Accent4 21 4 2" xfId="2574"/>
    <cellStyle name="20% - Accent4 21 5" xfId="2575"/>
    <cellStyle name="20% - Accent4 21 5 2" xfId="2576"/>
    <cellStyle name="20% - Accent4 21 6" xfId="2577"/>
    <cellStyle name="20% - Accent4 21 6 2" xfId="2578"/>
    <cellStyle name="20% - Accent4 21 7" xfId="2579"/>
    <cellStyle name="20% - Accent4 21 7 2" xfId="2580"/>
    <cellStyle name="20% - Accent4 21 8" xfId="2581"/>
    <cellStyle name="20% - Accent4 21 8 2" xfId="2582"/>
    <cellStyle name="20% - Accent4 21 9" xfId="2583"/>
    <cellStyle name="20% - Accent4 21 9 2" xfId="2584"/>
    <cellStyle name="20% - Accent4 22" xfId="2585"/>
    <cellStyle name="20% - Accent4 22 10" xfId="2586"/>
    <cellStyle name="20% - Accent4 22 10 2" xfId="2587"/>
    <cellStyle name="20% - Accent4 22 11" xfId="2588"/>
    <cellStyle name="20% - Accent4 22 11 2" xfId="2589"/>
    <cellStyle name="20% - Accent4 22 12" xfId="2590"/>
    <cellStyle name="20% - Accent4 22 12 2" xfId="2591"/>
    <cellStyle name="20% - Accent4 22 13" xfId="2592"/>
    <cellStyle name="20% - Accent4 22 13 2" xfId="2593"/>
    <cellStyle name="20% - Accent4 22 14" xfId="2594"/>
    <cellStyle name="20% - Accent4 22 14 2" xfId="2595"/>
    <cellStyle name="20% - Accent4 22 15" xfId="2596"/>
    <cellStyle name="20% - Accent4 22 15 2" xfId="2597"/>
    <cellStyle name="20% - Accent4 22 16" xfId="2598"/>
    <cellStyle name="20% - Accent4 22 2" xfId="2599"/>
    <cellStyle name="20% - Accent4 22 2 2" xfId="2600"/>
    <cellStyle name="20% - Accent4 22 3" xfId="2601"/>
    <cellStyle name="20% - Accent4 22 3 2" xfId="2602"/>
    <cellStyle name="20% - Accent4 22 4" xfId="2603"/>
    <cellStyle name="20% - Accent4 22 4 2" xfId="2604"/>
    <cellStyle name="20% - Accent4 22 5" xfId="2605"/>
    <cellStyle name="20% - Accent4 22 5 2" xfId="2606"/>
    <cellStyle name="20% - Accent4 22 6" xfId="2607"/>
    <cellStyle name="20% - Accent4 22 6 2" xfId="2608"/>
    <cellStyle name="20% - Accent4 22 7" xfId="2609"/>
    <cellStyle name="20% - Accent4 22 7 2" xfId="2610"/>
    <cellStyle name="20% - Accent4 22 8" xfId="2611"/>
    <cellStyle name="20% - Accent4 22 8 2" xfId="2612"/>
    <cellStyle name="20% - Accent4 22 9" xfId="2613"/>
    <cellStyle name="20% - Accent4 22 9 2" xfId="2614"/>
    <cellStyle name="20% - Accent4 23" xfId="2615"/>
    <cellStyle name="20% - Accent4 23 10" xfId="2616"/>
    <cellStyle name="20% - Accent4 23 10 2" xfId="2617"/>
    <cellStyle name="20% - Accent4 23 11" xfId="2618"/>
    <cellStyle name="20% - Accent4 23 11 2" xfId="2619"/>
    <cellStyle name="20% - Accent4 23 12" xfId="2620"/>
    <cellStyle name="20% - Accent4 23 12 2" xfId="2621"/>
    <cellStyle name="20% - Accent4 23 13" xfId="2622"/>
    <cellStyle name="20% - Accent4 23 13 2" xfId="2623"/>
    <cellStyle name="20% - Accent4 23 14" xfId="2624"/>
    <cellStyle name="20% - Accent4 23 14 2" xfId="2625"/>
    <cellStyle name="20% - Accent4 23 15" xfId="2626"/>
    <cellStyle name="20% - Accent4 23 15 2" xfId="2627"/>
    <cellStyle name="20% - Accent4 23 16" xfId="2628"/>
    <cellStyle name="20% - Accent4 23 16 2" xfId="2629"/>
    <cellStyle name="20% - Accent4 23 17" xfId="2630"/>
    <cellStyle name="20% - Accent4 23 2" xfId="2631"/>
    <cellStyle name="20% - Accent4 23 2 10" xfId="2632"/>
    <cellStyle name="20% - Accent4 23 2 10 2" xfId="2633"/>
    <cellStyle name="20% - Accent4 23 2 11" xfId="2634"/>
    <cellStyle name="20% - Accent4 23 2 11 2" xfId="2635"/>
    <cellStyle name="20% - Accent4 23 2 12" xfId="2636"/>
    <cellStyle name="20% - Accent4 23 2 12 2" xfId="2637"/>
    <cellStyle name="20% - Accent4 23 2 13" xfId="2638"/>
    <cellStyle name="20% - Accent4 23 2 13 2" xfId="2639"/>
    <cellStyle name="20% - Accent4 23 2 14" xfId="2640"/>
    <cellStyle name="20% - Accent4 23 2 14 2" xfId="2641"/>
    <cellStyle name="20% - Accent4 23 2 15" xfId="2642"/>
    <cellStyle name="20% - Accent4 23 2 15 2" xfId="2643"/>
    <cellStyle name="20% - Accent4 23 2 16" xfId="2644"/>
    <cellStyle name="20% - Accent4 23 2 2" xfId="2645"/>
    <cellStyle name="20% - Accent4 23 2 2 2" xfId="2646"/>
    <cellStyle name="20% - Accent4 23 2 3" xfId="2647"/>
    <cellStyle name="20% - Accent4 23 2 3 2" xfId="2648"/>
    <cellStyle name="20% - Accent4 23 2 4" xfId="2649"/>
    <cellStyle name="20% - Accent4 23 2 4 2" xfId="2650"/>
    <cellStyle name="20% - Accent4 23 2 5" xfId="2651"/>
    <cellStyle name="20% - Accent4 23 2 5 2" xfId="2652"/>
    <cellStyle name="20% - Accent4 23 2 6" xfId="2653"/>
    <cellStyle name="20% - Accent4 23 2 6 2" xfId="2654"/>
    <cellStyle name="20% - Accent4 23 2 7" xfId="2655"/>
    <cellStyle name="20% - Accent4 23 2 7 2" xfId="2656"/>
    <cellStyle name="20% - Accent4 23 2 8" xfId="2657"/>
    <cellStyle name="20% - Accent4 23 2 8 2" xfId="2658"/>
    <cellStyle name="20% - Accent4 23 2 9" xfId="2659"/>
    <cellStyle name="20% - Accent4 23 2 9 2" xfId="2660"/>
    <cellStyle name="20% - Accent4 23 3" xfId="2661"/>
    <cellStyle name="20% - Accent4 23 3 2" xfId="2662"/>
    <cellStyle name="20% - Accent4 23 4" xfId="2663"/>
    <cellStyle name="20% - Accent4 23 4 2" xfId="2664"/>
    <cellStyle name="20% - Accent4 23 5" xfId="2665"/>
    <cellStyle name="20% - Accent4 23 5 2" xfId="2666"/>
    <cellStyle name="20% - Accent4 23 6" xfId="2667"/>
    <cellStyle name="20% - Accent4 23 6 2" xfId="2668"/>
    <cellStyle name="20% - Accent4 23 7" xfId="2669"/>
    <cellStyle name="20% - Accent4 23 7 2" xfId="2670"/>
    <cellStyle name="20% - Accent4 23 8" xfId="2671"/>
    <cellStyle name="20% - Accent4 23 8 2" xfId="2672"/>
    <cellStyle name="20% - Accent4 23 9" xfId="2673"/>
    <cellStyle name="20% - Accent4 23 9 2" xfId="2674"/>
    <cellStyle name="20% - Accent4 24" xfId="2675"/>
    <cellStyle name="20% - Accent4 24 10" xfId="2676"/>
    <cellStyle name="20% - Accent4 24 10 2" xfId="2677"/>
    <cellStyle name="20% - Accent4 24 11" xfId="2678"/>
    <cellStyle name="20% - Accent4 24 11 2" xfId="2679"/>
    <cellStyle name="20% - Accent4 24 12" xfId="2680"/>
    <cellStyle name="20% - Accent4 24 12 2" xfId="2681"/>
    <cellStyle name="20% - Accent4 24 13" xfId="2682"/>
    <cellStyle name="20% - Accent4 24 13 2" xfId="2683"/>
    <cellStyle name="20% - Accent4 24 14" xfId="2684"/>
    <cellStyle name="20% - Accent4 24 14 2" xfId="2685"/>
    <cellStyle name="20% - Accent4 24 15" xfId="2686"/>
    <cellStyle name="20% - Accent4 24 15 2" xfId="2687"/>
    <cellStyle name="20% - Accent4 24 16" xfId="2688"/>
    <cellStyle name="20% - Accent4 24 16 2" xfId="2689"/>
    <cellStyle name="20% - Accent4 24 17" xfId="2690"/>
    <cellStyle name="20% - Accent4 24 2" xfId="2691"/>
    <cellStyle name="20% - Accent4 24 2 10" xfId="2692"/>
    <cellStyle name="20% - Accent4 24 2 10 2" xfId="2693"/>
    <cellStyle name="20% - Accent4 24 2 11" xfId="2694"/>
    <cellStyle name="20% - Accent4 24 2 11 2" xfId="2695"/>
    <cellStyle name="20% - Accent4 24 2 12" xfId="2696"/>
    <cellStyle name="20% - Accent4 24 2 12 2" xfId="2697"/>
    <cellStyle name="20% - Accent4 24 2 13" xfId="2698"/>
    <cellStyle name="20% - Accent4 24 2 13 2" xfId="2699"/>
    <cellStyle name="20% - Accent4 24 2 14" xfId="2700"/>
    <cellStyle name="20% - Accent4 24 2 14 2" xfId="2701"/>
    <cellStyle name="20% - Accent4 24 2 15" xfId="2702"/>
    <cellStyle name="20% - Accent4 24 2 15 2" xfId="2703"/>
    <cellStyle name="20% - Accent4 24 2 16" xfId="2704"/>
    <cellStyle name="20% - Accent4 24 2 2" xfId="2705"/>
    <cellStyle name="20% - Accent4 24 2 2 2" xfId="2706"/>
    <cellStyle name="20% - Accent4 24 2 3" xfId="2707"/>
    <cellStyle name="20% - Accent4 24 2 3 2" xfId="2708"/>
    <cellStyle name="20% - Accent4 24 2 4" xfId="2709"/>
    <cellStyle name="20% - Accent4 24 2 4 2" xfId="2710"/>
    <cellStyle name="20% - Accent4 24 2 5" xfId="2711"/>
    <cellStyle name="20% - Accent4 24 2 5 2" xfId="2712"/>
    <cellStyle name="20% - Accent4 24 2 6" xfId="2713"/>
    <cellStyle name="20% - Accent4 24 2 6 2" xfId="2714"/>
    <cellStyle name="20% - Accent4 24 2 7" xfId="2715"/>
    <cellStyle name="20% - Accent4 24 2 7 2" xfId="2716"/>
    <cellStyle name="20% - Accent4 24 2 8" xfId="2717"/>
    <cellStyle name="20% - Accent4 24 2 8 2" xfId="2718"/>
    <cellStyle name="20% - Accent4 24 2 9" xfId="2719"/>
    <cellStyle name="20% - Accent4 24 2 9 2" xfId="2720"/>
    <cellStyle name="20% - Accent4 24 3" xfId="2721"/>
    <cellStyle name="20% - Accent4 24 3 2" xfId="2722"/>
    <cellStyle name="20% - Accent4 24 4" xfId="2723"/>
    <cellStyle name="20% - Accent4 24 4 2" xfId="2724"/>
    <cellStyle name="20% - Accent4 24 5" xfId="2725"/>
    <cellStyle name="20% - Accent4 24 5 2" xfId="2726"/>
    <cellStyle name="20% - Accent4 24 6" xfId="2727"/>
    <cellStyle name="20% - Accent4 24 6 2" xfId="2728"/>
    <cellStyle name="20% - Accent4 24 7" xfId="2729"/>
    <cellStyle name="20% - Accent4 24 7 2" xfId="2730"/>
    <cellStyle name="20% - Accent4 24 8" xfId="2731"/>
    <cellStyle name="20% - Accent4 24 8 2" xfId="2732"/>
    <cellStyle name="20% - Accent4 24 9" xfId="2733"/>
    <cellStyle name="20% - Accent4 24 9 2" xfId="2734"/>
    <cellStyle name="20% - Accent4 25" xfId="2735"/>
    <cellStyle name="20% - Accent4 26" xfId="2736"/>
    <cellStyle name="20% - Accent4 27" xfId="2737"/>
    <cellStyle name="20% - Accent4 3" xfId="2738"/>
    <cellStyle name="20% - Accent4 3 10" xfId="2739"/>
    <cellStyle name="20% - Accent4 3 11" xfId="2740"/>
    <cellStyle name="20% - Accent4 3 11 2" xfId="2741"/>
    <cellStyle name="20% - Accent4 3 12" xfId="2742"/>
    <cellStyle name="20% - Accent4 3 13" xfId="2743"/>
    <cellStyle name="20% - Accent4 3 2" xfId="2744"/>
    <cellStyle name="20% - Accent4 3 2 2" xfId="2745"/>
    <cellStyle name="20% - Accent4 3 3" xfId="2746"/>
    <cellStyle name="20% - Accent4 3 4" xfId="2747"/>
    <cellStyle name="20% - Accent4 3 5" xfId="2748"/>
    <cellStyle name="20% - Accent4 3 6" xfId="2749"/>
    <cellStyle name="20% - Accent4 3 7" xfId="2750"/>
    <cellStyle name="20% - Accent4 3 8" xfId="2751"/>
    <cellStyle name="20% - Accent4 3 9" xfId="2752"/>
    <cellStyle name="20% - Accent4 4" xfId="2753"/>
    <cellStyle name="20% - Accent4 4 10" xfId="2754"/>
    <cellStyle name="20% - Accent4 4 11" xfId="2755"/>
    <cellStyle name="20% - Accent4 4 11 2" xfId="2756"/>
    <cellStyle name="20% - Accent4 4 12" xfId="2757"/>
    <cellStyle name="20% - Accent4 4 2" xfId="2758"/>
    <cellStyle name="20% - Accent4 4 3" xfId="2759"/>
    <cellStyle name="20% - Accent4 4 4" xfId="2760"/>
    <cellStyle name="20% - Accent4 4 5" xfId="2761"/>
    <cellStyle name="20% - Accent4 4 6" xfId="2762"/>
    <cellStyle name="20% - Accent4 4 7" xfId="2763"/>
    <cellStyle name="20% - Accent4 4 8" xfId="2764"/>
    <cellStyle name="20% - Accent4 4 9" xfId="2765"/>
    <cellStyle name="20% - Accent4 5" xfId="2766"/>
    <cellStyle name="20% - Accent4 5 10" xfId="2767"/>
    <cellStyle name="20% - Accent4 5 11" xfId="2768"/>
    <cellStyle name="20% - Accent4 5 11 2" xfId="2769"/>
    <cellStyle name="20% - Accent4 5 12" xfId="2770"/>
    <cellStyle name="20% - Accent4 5 2" xfId="2771"/>
    <cellStyle name="20% - Accent4 5 3" xfId="2772"/>
    <cellStyle name="20% - Accent4 5 4" xfId="2773"/>
    <cellStyle name="20% - Accent4 5 5" xfId="2774"/>
    <cellStyle name="20% - Accent4 5 6" xfId="2775"/>
    <cellStyle name="20% - Accent4 5 7" xfId="2776"/>
    <cellStyle name="20% - Accent4 5 8" xfId="2777"/>
    <cellStyle name="20% - Accent4 5 9" xfId="2778"/>
    <cellStyle name="20% - Accent4 6" xfId="2779"/>
    <cellStyle name="20% - Accent4 6 10" xfId="2780"/>
    <cellStyle name="20% - Accent4 6 11" xfId="2781"/>
    <cellStyle name="20% - Accent4 6 11 2" xfId="2782"/>
    <cellStyle name="20% - Accent4 6 12" xfId="2783"/>
    <cellStyle name="20% - Accent4 6 2" xfId="2784"/>
    <cellStyle name="20% - Accent4 6 3" xfId="2785"/>
    <cellStyle name="20% - Accent4 6 4" xfId="2786"/>
    <cellStyle name="20% - Accent4 6 5" xfId="2787"/>
    <cellStyle name="20% - Accent4 6 6" xfId="2788"/>
    <cellStyle name="20% - Accent4 6 7" xfId="2789"/>
    <cellStyle name="20% - Accent4 6 8" xfId="2790"/>
    <cellStyle name="20% - Accent4 6 9" xfId="2791"/>
    <cellStyle name="20% - Accent4 7" xfId="2792"/>
    <cellStyle name="20% - Accent4 7 10" xfId="2793"/>
    <cellStyle name="20% - Accent4 7 11" xfId="2794"/>
    <cellStyle name="20% - Accent4 7 11 2" xfId="2795"/>
    <cellStyle name="20% - Accent4 7 12" xfId="2796"/>
    <cellStyle name="20% - Accent4 7 2" xfId="2797"/>
    <cellStyle name="20% - Accent4 7 3" xfId="2798"/>
    <cellStyle name="20% - Accent4 7 4" xfId="2799"/>
    <cellStyle name="20% - Accent4 7 5" xfId="2800"/>
    <cellStyle name="20% - Accent4 7 6" xfId="2801"/>
    <cellStyle name="20% - Accent4 7 7" xfId="2802"/>
    <cellStyle name="20% - Accent4 7 8" xfId="2803"/>
    <cellStyle name="20% - Accent4 7 9" xfId="2804"/>
    <cellStyle name="20% - Accent4 8" xfId="2805"/>
    <cellStyle name="20% - Accent4 8 10" xfId="2806"/>
    <cellStyle name="20% - Accent4 8 11" xfId="2807"/>
    <cellStyle name="20% - Accent4 8 11 2" xfId="2808"/>
    <cellStyle name="20% - Accent4 8 12" xfId="2809"/>
    <cellStyle name="20% - Accent4 8 2" xfId="2810"/>
    <cellStyle name="20% - Accent4 8 3" xfId="2811"/>
    <cellStyle name="20% - Accent4 8 4" xfId="2812"/>
    <cellStyle name="20% - Accent4 8 5" xfId="2813"/>
    <cellStyle name="20% - Accent4 8 6" xfId="2814"/>
    <cellStyle name="20% - Accent4 8 7" xfId="2815"/>
    <cellStyle name="20% - Accent4 8 8" xfId="2816"/>
    <cellStyle name="20% - Accent4 8 9" xfId="2817"/>
    <cellStyle name="20% - Accent4 9" xfId="2818"/>
    <cellStyle name="20% - Accent4 9 10" xfId="2819"/>
    <cellStyle name="20% - Accent4 9 11" xfId="2820"/>
    <cellStyle name="20% - Accent4 9 11 2" xfId="2821"/>
    <cellStyle name="20% - Accent4 9 12" xfId="2822"/>
    <cellStyle name="20% - Accent4 9 2" xfId="2823"/>
    <cellStyle name="20% - Accent4 9 3" xfId="2824"/>
    <cellStyle name="20% - Accent4 9 4" xfId="2825"/>
    <cellStyle name="20% - Accent4 9 5" xfId="2826"/>
    <cellStyle name="20% - Accent4 9 6" xfId="2827"/>
    <cellStyle name="20% - Accent4 9 7" xfId="2828"/>
    <cellStyle name="20% - Accent4 9 8" xfId="2829"/>
    <cellStyle name="20% - Accent4 9 9" xfId="2830"/>
    <cellStyle name="20% - Accent5 10" xfId="2831"/>
    <cellStyle name="20% - Accent5 10 10" xfId="2832"/>
    <cellStyle name="20% - Accent5 10 10 2" xfId="2833"/>
    <cellStyle name="20% - Accent5 10 11" xfId="2834"/>
    <cellStyle name="20% - Accent5 10 2" xfId="2835"/>
    <cellStyle name="20% - Accent5 10 2 2" xfId="2836"/>
    <cellStyle name="20% - Accent5 10 2 2 2" xfId="2837"/>
    <cellStyle name="20% - Accent5 10 2 3" xfId="2838"/>
    <cellStyle name="20% - Accent5 10 2 3 2" xfId="2839"/>
    <cellStyle name="20% - Accent5 10 2 4" xfId="2840"/>
    <cellStyle name="20% - Accent5 10 3" xfId="2841"/>
    <cellStyle name="20% - Accent5 10 3 2" xfId="2842"/>
    <cellStyle name="20% - Accent5 10 3 2 2" xfId="2843"/>
    <cellStyle name="20% - Accent5 10 3 3" xfId="2844"/>
    <cellStyle name="20% - Accent5 10 3 3 2" xfId="2845"/>
    <cellStyle name="20% - Accent5 10 3 4" xfId="2846"/>
    <cellStyle name="20% - Accent5 10 4" xfId="2847"/>
    <cellStyle name="20% - Accent5 10 4 2" xfId="2848"/>
    <cellStyle name="20% - Accent5 10 4 2 2" xfId="2849"/>
    <cellStyle name="20% - Accent5 10 4 3" xfId="2850"/>
    <cellStyle name="20% - Accent5 10 4 3 2" xfId="2851"/>
    <cellStyle name="20% - Accent5 10 4 4" xfId="2852"/>
    <cellStyle name="20% - Accent5 10 5" xfId="2853"/>
    <cellStyle name="20% - Accent5 10 5 2" xfId="2854"/>
    <cellStyle name="20% - Accent5 10 5 2 2" xfId="2855"/>
    <cellStyle name="20% - Accent5 10 5 3" xfId="2856"/>
    <cellStyle name="20% - Accent5 10 5 3 2" xfId="2857"/>
    <cellStyle name="20% - Accent5 10 5 4" xfId="2858"/>
    <cellStyle name="20% - Accent5 10 6" xfId="2859"/>
    <cellStyle name="20% - Accent5 10 6 2" xfId="2860"/>
    <cellStyle name="20% - Accent5 10 6 2 2" xfId="2861"/>
    <cellStyle name="20% - Accent5 10 6 3" xfId="2862"/>
    <cellStyle name="20% - Accent5 10 6 3 2" xfId="2863"/>
    <cellStyle name="20% - Accent5 10 6 4" xfId="2864"/>
    <cellStyle name="20% - Accent5 10 7" xfId="2865"/>
    <cellStyle name="20% - Accent5 10 7 2" xfId="2866"/>
    <cellStyle name="20% - Accent5 10 8" xfId="2867"/>
    <cellStyle name="20% - Accent5 10 8 2" xfId="2868"/>
    <cellStyle name="20% - Accent5 10 9" xfId="2869"/>
    <cellStyle name="20% - Accent5 11" xfId="2870"/>
    <cellStyle name="20% - Accent5 11 10" xfId="2871"/>
    <cellStyle name="20% - Accent5 11 10 2" xfId="2872"/>
    <cellStyle name="20% - Accent5 11 11" xfId="2873"/>
    <cellStyle name="20% - Accent5 11 2" xfId="2874"/>
    <cellStyle name="20% - Accent5 11 2 2" xfId="2875"/>
    <cellStyle name="20% - Accent5 11 2 2 2" xfId="2876"/>
    <cellStyle name="20% - Accent5 11 2 3" xfId="2877"/>
    <cellStyle name="20% - Accent5 11 2 3 2" xfId="2878"/>
    <cellStyle name="20% - Accent5 11 2 4" xfId="2879"/>
    <cellStyle name="20% - Accent5 11 3" xfId="2880"/>
    <cellStyle name="20% - Accent5 11 3 2" xfId="2881"/>
    <cellStyle name="20% - Accent5 11 3 2 2" xfId="2882"/>
    <cellStyle name="20% - Accent5 11 3 3" xfId="2883"/>
    <cellStyle name="20% - Accent5 11 3 3 2" xfId="2884"/>
    <cellStyle name="20% - Accent5 11 3 4" xfId="2885"/>
    <cellStyle name="20% - Accent5 11 4" xfId="2886"/>
    <cellStyle name="20% - Accent5 11 4 2" xfId="2887"/>
    <cellStyle name="20% - Accent5 11 4 2 2" xfId="2888"/>
    <cellStyle name="20% - Accent5 11 4 3" xfId="2889"/>
    <cellStyle name="20% - Accent5 11 4 3 2" xfId="2890"/>
    <cellStyle name="20% - Accent5 11 4 4" xfId="2891"/>
    <cellStyle name="20% - Accent5 11 5" xfId="2892"/>
    <cellStyle name="20% - Accent5 11 5 2" xfId="2893"/>
    <cellStyle name="20% - Accent5 11 5 2 2" xfId="2894"/>
    <cellStyle name="20% - Accent5 11 5 3" xfId="2895"/>
    <cellStyle name="20% - Accent5 11 5 3 2" xfId="2896"/>
    <cellStyle name="20% - Accent5 11 5 4" xfId="2897"/>
    <cellStyle name="20% - Accent5 11 6" xfId="2898"/>
    <cellStyle name="20% - Accent5 11 6 2" xfId="2899"/>
    <cellStyle name="20% - Accent5 11 6 2 2" xfId="2900"/>
    <cellStyle name="20% - Accent5 11 6 3" xfId="2901"/>
    <cellStyle name="20% - Accent5 11 6 3 2" xfId="2902"/>
    <cellStyle name="20% - Accent5 11 6 4" xfId="2903"/>
    <cellStyle name="20% - Accent5 11 7" xfId="2904"/>
    <cellStyle name="20% - Accent5 11 7 2" xfId="2905"/>
    <cellStyle name="20% - Accent5 11 8" xfId="2906"/>
    <cellStyle name="20% - Accent5 11 8 2" xfId="2907"/>
    <cellStyle name="20% - Accent5 11 9" xfId="2908"/>
    <cellStyle name="20% - Accent5 12" xfId="2909"/>
    <cellStyle name="20% - Accent5 12 2" xfId="2910"/>
    <cellStyle name="20% - Accent5 12 2 2" xfId="2911"/>
    <cellStyle name="20% - Accent5 12 2 2 2" xfId="2912"/>
    <cellStyle name="20% - Accent5 12 2 3" xfId="2913"/>
    <cellStyle name="20% - Accent5 12 2 3 2" xfId="2914"/>
    <cellStyle name="20% - Accent5 12 2 4" xfId="2915"/>
    <cellStyle name="20% - Accent5 12 3" xfId="2916"/>
    <cellStyle name="20% - Accent5 12 3 2" xfId="2917"/>
    <cellStyle name="20% - Accent5 12 3 2 2" xfId="2918"/>
    <cellStyle name="20% - Accent5 12 3 3" xfId="2919"/>
    <cellStyle name="20% - Accent5 12 3 3 2" xfId="2920"/>
    <cellStyle name="20% - Accent5 12 3 4" xfId="2921"/>
    <cellStyle name="20% - Accent5 12 4" xfId="2922"/>
    <cellStyle name="20% - Accent5 12 4 2" xfId="2923"/>
    <cellStyle name="20% - Accent5 12 4 2 2" xfId="2924"/>
    <cellStyle name="20% - Accent5 12 4 3" xfId="2925"/>
    <cellStyle name="20% - Accent5 12 4 3 2" xfId="2926"/>
    <cellStyle name="20% - Accent5 12 4 4" xfId="2927"/>
    <cellStyle name="20% - Accent5 12 5" xfId="2928"/>
    <cellStyle name="20% - Accent5 12 5 2" xfId="2929"/>
    <cellStyle name="20% - Accent5 12 5 2 2" xfId="2930"/>
    <cellStyle name="20% - Accent5 12 5 3" xfId="2931"/>
    <cellStyle name="20% - Accent5 12 5 3 2" xfId="2932"/>
    <cellStyle name="20% - Accent5 12 5 4" xfId="2933"/>
    <cellStyle name="20% - Accent5 12 6" xfId="2934"/>
    <cellStyle name="20% - Accent5 12 6 2" xfId="2935"/>
    <cellStyle name="20% - Accent5 12 6 2 2" xfId="2936"/>
    <cellStyle name="20% - Accent5 12 6 3" xfId="2937"/>
    <cellStyle name="20% - Accent5 12 6 3 2" xfId="2938"/>
    <cellStyle name="20% - Accent5 12 6 4" xfId="2939"/>
    <cellStyle name="20% - Accent5 12 7" xfId="2940"/>
    <cellStyle name="20% - Accent5 12 7 2" xfId="2941"/>
    <cellStyle name="20% - Accent5 12 8" xfId="2942"/>
    <cellStyle name="20% - Accent5 12 8 2" xfId="2943"/>
    <cellStyle name="20% - Accent5 12 9" xfId="2944"/>
    <cellStyle name="20% - Accent5 13" xfId="2945"/>
    <cellStyle name="20% - Accent5 13 2" xfId="2946"/>
    <cellStyle name="20% - Accent5 13 2 2" xfId="2947"/>
    <cellStyle name="20% - Accent5 13 2 2 2" xfId="2948"/>
    <cellStyle name="20% - Accent5 13 2 3" xfId="2949"/>
    <cellStyle name="20% - Accent5 13 2 3 2" xfId="2950"/>
    <cellStyle name="20% - Accent5 13 2 4" xfId="2951"/>
    <cellStyle name="20% - Accent5 13 3" xfId="2952"/>
    <cellStyle name="20% - Accent5 13 3 2" xfId="2953"/>
    <cellStyle name="20% - Accent5 13 3 2 2" xfId="2954"/>
    <cellStyle name="20% - Accent5 13 3 3" xfId="2955"/>
    <cellStyle name="20% - Accent5 13 3 3 2" xfId="2956"/>
    <cellStyle name="20% - Accent5 13 3 4" xfId="2957"/>
    <cellStyle name="20% - Accent5 13 4" xfId="2958"/>
    <cellStyle name="20% - Accent5 13 4 2" xfId="2959"/>
    <cellStyle name="20% - Accent5 13 4 2 2" xfId="2960"/>
    <cellStyle name="20% - Accent5 13 4 3" xfId="2961"/>
    <cellStyle name="20% - Accent5 13 4 3 2" xfId="2962"/>
    <cellStyle name="20% - Accent5 13 4 4" xfId="2963"/>
    <cellStyle name="20% - Accent5 13 5" xfId="2964"/>
    <cellStyle name="20% - Accent5 13 5 2" xfId="2965"/>
    <cellStyle name="20% - Accent5 13 5 2 2" xfId="2966"/>
    <cellStyle name="20% - Accent5 13 5 3" xfId="2967"/>
    <cellStyle name="20% - Accent5 13 5 3 2" xfId="2968"/>
    <cellStyle name="20% - Accent5 13 5 4" xfId="2969"/>
    <cellStyle name="20% - Accent5 13 6" xfId="2970"/>
    <cellStyle name="20% - Accent5 13 6 2" xfId="2971"/>
    <cellStyle name="20% - Accent5 13 6 2 2" xfId="2972"/>
    <cellStyle name="20% - Accent5 13 6 3" xfId="2973"/>
    <cellStyle name="20% - Accent5 13 6 3 2" xfId="2974"/>
    <cellStyle name="20% - Accent5 13 6 4" xfId="2975"/>
    <cellStyle name="20% - Accent5 13 7" xfId="2976"/>
    <cellStyle name="20% - Accent5 13 7 2" xfId="2977"/>
    <cellStyle name="20% - Accent5 13 8" xfId="2978"/>
    <cellStyle name="20% - Accent5 13 8 2" xfId="2979"/>
    <cellStyle name="20% - Accent5 13 9" xfId="2980"/>
    <cellStyle name="20% - Accent5 14" xfId="2981"/>
    <cellStyle name="20% - Accent5 14 2" xfId="2982"/>
    <cellStyle name="20% - Accent5 14 2 2" xfId="2983"/>
    <cellStyle name="20% - Accent5 14 2 2 2" xfId="2984"/>
    <cellStyle name="20% - Accent5 14 2 3" xfId="2985"/>
    <cellStyle name="20% - Accent5 14 2 3 2" xfId="2986"/>
    <cellStyle name="20% - Accent5 14 2 4" xfId="2987"/>
    <cellStyle name="20% - Accent5 14 3" xfId="2988"/>
    <cellStyle name="20% - Accent5 14 3 2" xfId="2989"/>
    <cellStyle name="20% - Accent5 14 3 2 2" xfId="2990"/>
    <cellStyle name="20% - Accent5 14 3 3" xfId="2991"/>
    <cellStyle name="20% - Accent5 14 3 3 2" xfId="2992"/>
    <cellStyle name="20% - Accent5 14 3 4" xfId="2993"/>
    <cellStyle name="20% - Accent5 14 4" xfId="2994"/>
    <cellStyle name="20% - Accent5 14 4 2" xfId="2995"/>
    <cellStyle name="20% - Accent5 14 4 2 2" xfId="2996"/>
    <cellStyle name="20% - Accent5 14 4 3" xfId="2997"/>
    <cellStyle name="20% - Accent5 14 4 3 2" xfId="2998"/>
    <cellStyle name="20% - Accent5 14 4 4" xfId="2999"/>
    <cellStyle name="20% - Accent5 14 5" xfId="3000"/>
    <cellStyle name="20% - Accent5 14 5 2" xfId="3001"/>
    <cellStyle name="20% - Accent5 14 5 2 2" xfId="3002"/>
    <cellStyle name="20% - Accent5 14 5 3" xfId="3003"/>
    <cellStyle name="20% - Accent5 14 5 3 2" xfId="3004"/>
    <cellStyle name="20% - Accent5 14 5 4" xfId="3005"/>
    <cellStyle name="20% - Accent5 14 6" xfId="3006"/>
    <cellStyle name="20% - Accent5 14 6 2" xfId="3007"/>
    <cellStyle name="20% - Accent5 14 6 2 2" xfId="3008"/>
    <cellStyle name="20% - Accent5 14 6 3" xfId="3009"/>
    <cellStyle name="20% - Accent5 14 6 3 2" xfId="3010"/>
    <cellStyle name="20% - Accent5 14 6 4" xfId="3011"/>
    <cellStyle name="20% - Accent5 14 7" xfId="3012"/>
    <cellStyle name="20% - Accent5 14 7 2" xfId="3013"/>
    <cellStyle name="20% - Accent5 14 8" xfId="3014"/>
    <cellStyle name="20% - Accent5 14 8 2" xfId="3015"/>
    <cellStyle name="20% - Accent5 14 9" xfId="3016"/>
    <cellStyle name="20% - Accent5 15" xfId="3017"/>
    <cellStyle name="20% - Accent5 15 2" xfId="3018"/>
    <cellStyle name="20% - Accent5 15 2 2" xfId="3019"/>
    <cellStyle name="20% - Accent5 15 2 2 2" xfId="3020"/>
    <cellStyle name="20% - Accent5 15 2 3" xfId="3021"/>
    <cellStyle name="20% - Accent5 15 2 3 2" xfId="3022"/>
    <cellStyle name="20% - Accent5 15 2 4" xfId="3023"/>
    <cellStyle name="20% - Accent5 15 3" xfId="3024"/>
    <cellStyle name="20% - Accent5 15 3 2" xfId="3025"/>
    <cellStyle name="20% - Accent5 15 3 2 2" xfId="3026"/>
    <cellStyle name="20% - Accent5 15 3 3" xfId="3027"/>
    <cellStyle name="20% - Accent5 15 3 3 2" xfId="3028"/>
    <cellStyle name="20% - Accent5 15 3 4" xfId="3029"/>
    <cellStyle name="20% - Accent5 15 4" xfId="3030"/>
    <cellStyle name="20% - Accent5 15 4 2" xfId="3031"/>
    <cellStyle name="20% - Accent5 15 4 2 2" xfId="3032"/>
    <cellStyle name="20% - Accent5 15 4 3" xfId="3033"/>
    <cellStyle name="20% - Accent5 15 4 3 2" xfId="3034"/>
    <cellStyle name="20% - Accent5 15 4 4" xfId="3035"/>
    <cellStyle name="20% - Accent5 15 5" xfId="3036"/>
    <cellStyle name="20% - Accent5 15 5 2" xfId="3037"/>
    <cellStyle name="20% - Accent5 15 5 2 2" xfId="3038"/>
    <cellStyle name="20% - Accent5 15 5 3" xfId="3039"/>
    <cellStyle name="20% - Accent5 15 5 3 2" xfId="3040"/>
    <cellStyle name="20% - Accent5 15 5 4" xfId="3041"/>
    <cellStyle name="20% - Accent5 15 6" xfId="3042"/>
    <cellStyle name="20% - Accent5 15 6 2" xfId="3043"/>
    <cellStyle name="20% - Accent5 15 6 2 2" xfId="3044"/>
    <cellStyle name="20% - Accent5 15 6 3" xfId="3045"/>
    <cellStyle name="20% - Accent5 15 6 3 2" xfId="3046"/>
    <cellStyle name="20% - Accent5 15 6 4" xfId="3047"/>
    <cellStyle name="20% - Accent5 15 7" xfId="3048"/>
    <cellStyle name="20% - Accent5 15 7 2" xfId="3049"/>
    <cellStyle name="20% - Accent5 15 8" xfId="3050"/>
    <cellStyle name="20% - Accent5 15 8 2" xfId="3051"/>
    <cellStyle name="20% - Accent5 15 9" xfId="3052"/>
    <cellStyle name="20% - Accent5 16" xfId="3053"/>
    <cellStyle name="20% - Accent5 16 2" xfId="3054"/>
    <cellStyle name="20% - Accent5 16 2 2" xfId="3055"/>
    <cellStyle name="20% - Accent5 16 2 2 2" xfId="3056"/>
    <cellStyle name="20% - Accent5 16 2 3" xfId="3057"/>
    <cellStyle name="20% - Accent5 16 2 3 2" xfId="3058"/>
    <cellStyle name="20% - Accent5 16 2 4" xfId="3059"/>
    <cellStyle name="20% - Accent5 16 3" xfId="3060"/>
    <cellStyle name="20% - Accent5 16 3 2" xfId="3061"/>
    <cellStyle name="20% - Accent5 16 4" xfId="3062"/>
    <cellStyle name="20% - Accent5 16 4 2" xfId="3063"/>
    <cellStyle name="20% - Accent5 16 5" xfId="3064"/>
    <cellStyle name="20% - Accent5 17" xfId="3065"/>
    <cellStyle name="20% - Accent5 17 2" xfId="3066"/>
    <cellStyle name="20% - Accent5 17 2 2" xfId="3067"/>
    <cellStyle name="20% - Accent5 17 2 2 2" xfId="3068"/>
    <cellStyle name="20% - Accent5 17 2 3" xfId="3069"/>
    <cellStyle name="20% - Accent5 17 2 3 2" xfId="3070"/>
    <cellStyle name="20% - Accent5 17 2 4" xfId="3071"/>
    <cellStyle name="20% - Accent5 17 3" xfId="3072"/>
    <cellStyle name="20% - Accent5 17 3 2" xfId="3073"/>
    <cellStyle name="20% - Accent5 17 4" xfId="3074"/>
    <cellStyle name="20% - Accent5 17 4 2" xfId="3075"/>
    <cellStyle name="20% - Accent5 17 5" xfId="3076"/>
    <cellStyle name="20% - Accent5 18" xfId="3077"/>
    <cellStyle name="20% - Accent5 18 2" xfId="3078"/>
    <cellStyle name="20% - Accent5 18 2 2" xfId="3079"/>
    <cellStyle name="20% - Accent5 18 3" xfId="3080"/>
    <cellStyle name="20% - Accent5 18 3 2" xfId="3081"/>
    <cellStyle name="20% - Accent5 18 4" xfId="3082"/>
    <cellStyle name="20% - Accent5 19" xfId="3083"/>
    <cellStyle name="20% - Accent5 19 2" xfId="3084"/>
    <cellStyle name="20% - Accent5 2" xfId="3085"/>
    <cellStyle name="20% - Accent5 2 10" xfId="3086"/>
    <cellStyle name="20% - Accent5 2 11" xfId="3087"/>
    <cellStyle name="20% - Accent5 2 11 2" xfId="3088"/>
    <cellStyle name="20% - Accent5 2 11 2 2" xfId="3089"/>
    <cellStyle name="20% - Accent5 2 11 3" xfId="3090"/>
    <cellStyle name="20% - Accent5 2 11 3 2" xfId="3091"/>
    <cellStyle name="20% - Accent5 2 11 4" xfId="3092"/>
    <cellStyle name="20% - Accent5 2 12" xfId="3093"/>
    <cellStyle name="20% - Accent5 2 12 2" xfId="3094"/>
    <cellStyle name="20% - Accent5 2 12 2 2" xfId="3095"/>
    <cellStyle name="20% - Accent5 2 12 3" xfId="3096"/>
    <cellStyle name="20% - Accent5 2 12 3 2" xfId="3097"/>
    <cellStyle name="20% - Accent5 2 12 4" xfId="3098"/>
    <cellStyle name="20% - Accent5 2 13" xfId="3099"/>
    <cellStyle name="20% - Accent5 2 13 2" xfId="3100"/>
    <cellStyle name="20% - Accent5 2 14" xfId="3101"/>
    <cellStyle name="20% - Accent5 2 15" xfId="3102"/>
    <cellStyle name="20% - Accent5 2 16" xfId="3103"/>
    <cellStyle name="20% - Accent5 2 17" xfId="3104"/>
    <cellStyle name="20% - Accent5 2 2" xfId="3105"/>
    <cellStyle name="20% - Accent5 2 2 2" xfId="3106"/>
    <cellStyle name="20% - Accent5 2 2 3" xfId="3107"/>
    <cellStyle name="20% - Accent5 2 2 4" xfId="3108"/>
    <cellStyle name="20% - Accent5 2 3" xfId="3109"/>
    <cellStyle name="20% - Accent5 2 4" xfId="3110"/>
    <cellStyle name="20% - Accent5 2 5" xfId="3111"/>
    <cellStyle name="20% - Accent5 2 6" xfId="3112"/>
    <cellStyle name="20% - Accent5 2 7" xfId="3113"/>
    <cellStyle name="20% - Accent5 2 8" xfId="3114"/>
    <cellStyle name="20% - Accent5 2 9" xfId="3115"/>
    <cellStyle name="20% - Accent5 20" xfId="3116"/>
    <cellStyle name="20% - Accent5 20 2" xfId="3117"/>
    <cellStyle name="20% - Accent5 21" xfId="3118"/>
    <cellStyle name="20% - Accent5 21 10" xfId="3119"/>
    <cellStyle name="20% - Accent5 21 10 2" xfId="3120"/>
    <cellStyle name="20% - Accent5 21 11" xfId="3121"/>
    <cellStyle name="20% - Accent5 21 11 2" xfId="3122"/>
    <cellStyle name="20% - Accent5 21 12" xfId="3123"/>
    <cellStyle name="20% - Accent5 21 12 2" xfId="3124"/>
    <cellStyle name="20% - Accent5 21 13" xfId="3125"/>
    <cellStyle name="20% - Accent5 21 13 2" xfId="3126"/>
    <cellStyle name="20% - Accent5 21 14" xfId="3127"/>
    <cellStyle name="20% - Accent5 21 14 2" xfId="3128"/>
    <cellStyle name="20% - Accent5 21 15" xfId="3129"/>
    <cellStyle name="20% - Accent5 21 15 2" xfId="3130"/>
    <cellStyle name="20% - Accent5 21 16" xfId="3131"/>
    <cellStyle name="20% - Accent5 21 2" xfId="3132"/>
    <cellStyle name="20% - Accent5 21 2 2" xfId="3133"/>
    <cellStyle name="20% - Accent5 21 3" xfId="3134"/>
    <cellStyle name="20% - Accent5 21 3 2" xfId="3135"/>
    <cellStyle name="20% - Accent5 21 4" xfId="3136"/>
    <cellStyle name="20% - Accent5 21 4 2" xfId="3137"/>
    <cellStyle name="20% - Accent5 21 5" xfId="3138"/>
    <cellStyle name="20% - Accent5 21 5 2" xfId="3139"/>
    <cellStyle name="20% - Accent5 21 6" xfId="3140"/>
    <cellStyle name="20% - Accent5 21 6 2" xfId="3141"/>
    <cellStyle name="20% - Accent5 21 7" xfId="3142"/>
    <cellStyle name="20% - Accent5 21 7 2" xfId="3143"/>
    <cellStyle name="20% - Accent5 21 8" xfId="3144"/>
    <cellStyle name="20% - Accent5 21 8 2" xfId="3145"/>
    <cellStyle name="20% - Accent5 21 9" xfId="3146"/>
    <cellStyle name="20% - Accent5 21 9 2" xfId="3147"/>
    <cellStyle name="20% - Accent5 22" xfId="3148"/>
    <cellStyle name="20% - Accent5 22 10" xfId="3149"/>
    <cellStyle name="20% - Accent5 22 10 2" xfId="3150"/>
    <cellStyle name="20% - Accent5 22 11" xfId="3151"/>
    <cellStyle name="20% - Accent5 22 11 2" xfId="3152"/>
    <cellStyle name="20% - Accent5 22 12" xfId="3153"/>
    <cellStyle name="20% - Accent5 22 12 2" xfId="3154"/>
    <cellStyle name="20% - Accent5 22 13" xfId="3155"/>
    <cellStyle name="20% - Accent5 22 13 2" xfId="3156"/>
    <cellStyle name="20% - Accent5 22 14" xfId="3157"/>
    <cellStyle name="20% - Accent5 22 14 2" xfId="3158"/>
    <cellStyle name="20% - Accent5 22 15" xfId="3159"/>
    <cellStyle name="20% - Accent5 22 15 2" xfId="3160"/>
    <cellStyle name="20% - Accent5 22 16" xfId="3161"/>
    <cellStyle name="20% - Accent5 22 2" xfId="3162"/>
    <cellStyle name="20% - Accent5 22 2 2" xfId="3163"/>
    <cellStyle name="20% - Accent5 22 3" xfId="3164"/>
    <cellStyle name="20% - Accent5 22 3 2" xfId="3165"/>
    <cellStyle name="20% - Accent5 22 4" xfId="3166"/>
    <cellStyle name="20% - Accent5 22 4 2" xfId="3167"/>
    <cellStyle name="20% - Accent5 22 5" xfId="3168"/>
    <cellStyle name="20% - Accent5 22 5 2" xfId="3169"/>
    <cellStyle name="20% - Accent5 22 6" xfId="3170"/>
    <cellStyle name="20% - Accent5 22 6 2" xfId="3171"/>
    <cellStyle name="20% - Accent5 22 7" xfId="3172"/>
    <cellStyle name="20% - Accent5 22 7 2" xfId="3173"/>
    <cellStyle name="20% - Accent5 22 8" xfId="3174"/>
    <cellStyle name="20% - Accent5 22 8 2" xfId="3175"/>
    <cellStyle name="20% - Accent5 22 9" xfId="3176"/>
    <cellStyle name="20% - Accent5 22 9 2" xfId="3177"/>
    <cellStyle name="20% - Accent5 23" xfId="3178"/>
    <cellStyle name="20% - Accent5 23 10" xfId="3179"/>
    <cellStyle name="20% - Accent5 23 10 2" xfId="3180"/>
    <cellStyle name="20% - Accent5 23 11" xfId="3181"/>
    <cellStyle name="20% - Accent5 23 11 2" xfId="3182"/>
    <cellStyle name="20% - Accent5 23 12" xfId="3183"/>
    <cellStyle name="20% - Accent5 23 12 2" xfId="3184"/>
    <cellStyle name="20% - Accent5 23 13" xfId="3185"/>
    <cellStyle name="20% - Accent5 23 13 2" xfId="3186"/>
    <cellStyle name="20% - Accent5 23 14" xfId="3187"/>
    <cellStyle name="20% - Accent5 23 14 2" xfId="3188"/>
    <cellStyle name="20% - Accent5 23 15" xfId="3189"/>
    <cellStyle name="20% - Accent5 23 15 2" xfId="3190"/>
    <cellStyle name="20% - Accent5 23 16" xfId="3191"/>
    <cellStyle name="20% - Accent5 23 16 2" xfId="3192"/>
    <cellStyle name="20% - Accent5 23 17" xfId="3193"/>
    <cellStyle name="20% - Accent5 23 2" xfId="3194"/>
    <cellStyle name="20% - Accent5 23 2 10" xfId="3195"/>
    <cellStyle name="20% - Accent5 23 2 10 2" xfId="3196"/>
    <cellStyle name="20% - Accent5 23 2 11" xfId="3197"/>
    <cellStyle name="20% - Accent5 23 2 11 2" xfId="3198"/>
    <cellStyle name="20% - Accent5 23 2 12" xfId="3199"/>
    <cellStyle name="20% - Accent5 23 2 12 2" xfId="3200"/>
    <cellStyle name="20% - Accent5 23 2 13" xfId="3201"/>
    <cellStyle name="20% - Accent5 23 2 13 2" xfId="3202"/>
    <cellStyle name="20% - Accent5 23 2 14" xfId="3203"/>
    <cellStyle name="20% - Accent5 23 2 14 2" xfId="3204"/>
    <cellStyle name="20% - Accent5 23 2 15" xfId="3205"/>
    <cellStyle name="20% - Accent5 23 2 15 2" xfId="3206"/>
    <cellStyle name="20% - Accent5 23 2 16" xfId="3207"/>
    <cellStyle name="20% - Accent5 23 2 2" xfId="3208"/>
    <cellStyle name="20% - Accent5 23 2 2 2" xfId="3209"/>
    <cellStyle name="20% - Accent5 23 2 3" xfId="3210"/>
    <cellStyle name="20% - Accent5 23 2 3 2" xfId="3211"/>
    <cellStyle name="20% - Accent5 23 2 4" xfId="3212"/>
    <cellStyle name="20% - Accent5 23 2 4 2" xfId="3213"/>
    <cellStyle name="20% - Accent5 23 2 5" xfId="3214"/>
    <cellStyle name="20% - Accent5 23 2 5 2" xfId="3215"/>
    <cellStyle name="20% - Accent5 23 2 6" xfId="3216"/>
    <cellStyle name="20% - Accent5 23 2 6 2" xfId="3217"/>
    <cellStyle name="20% - Accent5 23 2 7" xfId="3218"/>
    <cellStyle name="20% - Accent5 23 2 7 2" xfId="3219"/>
    <cellStyle name="20% - Accent5 23 2 8" xfId="3220"/>
    <cellStyle name="20% - Accent5 23 2 8 2" xfId="3221"/>
    <cellStyle name="20% - Accent5 23 2 9" xfId="3222"/>
    <cellStyle name="20% - Accent5 23 2 9 2" xfId="3223"/>
    <cellStyle name="20% - Accent5 23 3" xfId="3224"/>
    <cellStyle name="20% - Accent5 23 3 2" xfId="3225"/>
    <cellStyle name="20% - Accent5 23 4" xfId="3226"/>
    <cellStyle name="20% - Accent5 23 4 2" xfId="3227"/>
    <cellStyle name="20% - Accent5 23 5" xfId="3228"/>
    <cellStyle name="20% - Accent5 23 5 2" xfId="3229"/>
    <cellStyle name="20% - Accent5 23 6" xfId="3230"/>
    <cellStyle name="20% - Accent5 23 6 2" xfId="3231"/>
    <cellStyle name="20% - Accent5 23 7" xfId="3232"/>
    <cellStyle name="20% - Accent5 23 7 2" xfId="3233"/>
    <cellStyle name="20% - Accent5 23 8" xfId="3234"/>
    <cellStyle name="20% - Accent5 23 8 2" xfId="3235"/>
    <cellStyle name="20% - Accent5 23 9" xfId="3236"/>
    <cellStyle name="20% - Accent5 23 9 2" xfId="3237"/>
    <cellStyle name="20% - Accent5 24" xfId="3238"/>
    <cellStyle name="20% - Accent5 24 10" xfId="3239"/>
    <cellStyle name="20% - Accent5 24 10 2" xfId="3240"/>
    <cellStyle name="20% - Accent5 24 11" xfId="3241"/>
    <cellStyle name="20% - Accent5 24 11 2" xfId="3242"/>
    <cellStyle name="20% - Accent5 24 12" xfId="3243"/>
    <cellStyle name="20% - Accent5 24 12 2" xfId="3244"/>
    <cellStyle name="20% - Accent5 24 13" xfId="3245"/>
    <cellStyle name="20% - Accent5 24 13 2" xfId="3246"/>
    <cellStyle name="20% - Accent5 24 14" xfId="3247"/>
    <cellStyle name="20% - Accent5 24 14 2" xfId="3248"/>
    <cellStyle name="20% - Accent5 24 15" xfId="3249"/>
    <cellStyle name="20% - Accent5 24 15 2" xfId="3250"/>
    <cellStyle name="20% - Accent5 24 16" xfId="3251"/>
    <cellStyle name="20% - Accent5 24 16 2" xfId="3252"/>
    <cellStyle name="20% - Accent5 24 17" xfId="3253"/>
    <cellStyle name="20% - Accent5 24 2" xfId="3254"/>
    <cellStyle name="20% - Accent5 24 2 10" xfId="3255"/>
    <cellStyle name="20% - Accent5 24 2 10 2" xfId="3256"/>
    <cellStyle name="20% - Accent5 24 2 11" xfId="3257"/>
    <cellStyle name="20% - Accent5 24 2 11 2" xfId="3258"/>
    <cellStyle name="20% - Accent5 24 2 12" xfId="3259"/>
    <cellStyle name="20% - Accent5 24 2 12 2" xfId="3260"/>
    <cellStyle name="20% - Accent5 24 2 13" xfId="3261"/>
    <cellStyle name="20% - Accent5 24 2 13 2" xfId="3262"/>
    <cellStyle name="20% - Accent5 24 2 14" xfId="3263"/>
    <cellStyle name="20% - Accent5 24 2 14 2" xfId="3264"/>
    <cellStyle name="20% - Accent5 24 2 15" xfId="3265"/>
    <cellStyle name="20% - Accent5 24 2 15 2" xfId="3266"/>
    <cellStyle name="20% - Accent5 24 2 16" xfId="3267"/>
    <cellStyle name="20% - Accent5 24 2 2" xfId="3268"/>
    <cellStyle name="20% - Accent5 24 2 2 2" xfId="3269"/>
    <cellStyle name="20% - Accent5 24 2 3" xfId="3270"/>
    <cellStyle name="20% - Accent5 24 2 3 2" xfId="3271"/>
    <cellStyle name="20% - Accent5 24 2 4" xfId="3272"/>
    <cellStyle name="20% - Accent5 24 2 4 2" xfId="3273"/>
    <cellStyle name="20% - Accent5 24 2 5" xfId="3274"/>
    <cellStyle name="20% - Accent5 24 2 5 2" xfId="3275"/>
    <cellStyle name="20% - Accent5 24 2 6" xfId="3276"/>
    <cellStyle name="20% - Accent5 24 2 6 2" xfId="3277"/>
    <cellStyle name="20% - Accent5 24 2 7" xfId="3278"/>
    <cellStyle name="20% - Accent5 24 2 7 2" xfId="3279"/>
    <cellStyle name="20% - Accent5 24 2 8" xfId="3280"/>
    <cellStyle name="20% - Accent5 24 2 8 2" xfId="3281"/>
    <cellStyle name="20% - Accent5 24 2 9" xfId="3282"/>
    <cellStyle name="20% - Accent5 24 2 9 2" xfId="3283"/>
    <cellStyle name="20% - Accent5 24 3" xfId="3284"/>
    <cellStyle name="20% - Accent5 24 3 2" xfId="3285"/>
    <cellStyle name="20% - Accent5 24 4" xfId="3286"/>
    <cellStyle name="20% - Accent5 24 4 2" xfId="3287"/>
    <cellStyle name="20% - Accent5 24 5" xfId="3288"/>
    <cellStyle name="20% - Accent5 24 5 2" xfId="3289"/>
    <cellStyle name="20% - Accent5 24 6" xfId="3290"/>
    <cellStyle name="20% - Accent5 24 6 2" xfId="3291"/>
    <cellStyle name="20% - Accent5 24 7" xfId="3292"/>
    <cellStyle name="20% - Accent5 24 7 2" xfId="3293"/>
    <cellStyle name="20% - Accent5 24 8" xfId="3294"/>
    <cellStyle name="20% - Accent5 24 8 2" xfId="3295"/>
    <cellStyle name="20% - Accent5 24 9" xfId="3296"/>
    <cellStyle name="20% - Accent5 24 9 2" xfId="3297"/>
    <cellStyle name="20% - Accent5 25" xfId="3298"/>
    <cellStyle name="20% - Accent5 26" xfId="3299"/>
    <cellStyle name="20% - Accent5 27" xfId="3300"/>
    <cellStyle name="20% - Accent5 3" xfId="3301"/>
    <cellStyle name="20% - Accent5 3 10" xfId="3302"/>
    <cellStyle name="20% - Accent5 3 11" xfId="3303"/>
    <cellStyle name="20% - Accent5 3 11 2" xfId="3304"/>
    <cellStyle name="20% - Accent5 3 12" xfId="3305"/>
    <cellStyle name="20% - Accent5 3 13" xfId="3306"/>
    <cellStyle name="20% - Accent5 3 2" xfId="3307"/>
    <cellStyle name="20% - Accent5 3 2 2" xfId="3308"/>
    <cellStyle name="20% - Accent5 3 3" xfId="3309"/>
    <cellStyle name="20% - Accent5 3 4" xfId="3310"/>
    <cellStyle name="20% - Accent5 3 5" xfId="3311"/>
    <cellStyle name="20% - Accent5 3 6" xfId="3312"/>
    <cellStyle name="20% - Accent5 3 7" xfId="3313"/>
    <cellStyle name="20% - Accent5 3 8" xfId="3314"/>
    <cellStyle name="20% - Accent5 3 9" xfId="3315"/>
    <cellStyle name="20% - Accent5 4" xfId="3316"/>
    <cellStyle name="20% - Accent5 4 10" xfId="3317"/>
    <cellStyle name="20% - Accent5 4 11" xfId="3318"/>
    <cellStyle name="20% - Accent5 4 11 2" xfId="3319"/>
    <cellStyle name="20% - Accent5 4 12" xfId="3320"/>
    <cellStyle name="20% - Accent5 4 2" xfId="3321"/>
    <cellStyle name="20% - Accent5 4 3" xfId="3322"/>
    <cellStyle name="20% - Accent5 4 4" xfId="3323"/>
    <cellStyle name="20% - Accent5 4 5" xfId="3324"/>
    <cellStyle name="20% - Accent5 4 6" xfId="3325"/>
    <cellStyle name="20% - Accent5 4 7" xfId="3326"/>
    <cellStyle name="20% - Accent5 4 8" xfId="3327"/>
    <cellStyle name="20% - Accent5 4 9" xfId="3328"/>
    <cellStyle name="20% - Accent5 5" xfId="3329"/>
    <cellStyle name="20% - Accent5 5 10" xfId="3330"/>
    <cellStyle name="20% - Accent5 5 11" xfId="3331"/>
    <cellStyle name="20% - Accent5 5 11 2" xfId="3332"/>
    <cellStyle name="20% - Accent5 5 12" xfId="3333"/>
    <cellStyle name="20% - Accent5 5 2" xfId="3334"/>
    <cellStyle name="20% - Accent5 5 3" xfId="3335"/>
    <cellStyle name="20% - Accent5 5 4" xfId="3336"/>
    <cellStyle name="20% - Accent5 5 5" xfId="3337"/>
    <cellStyle name="20% - Accent5 5 6" xfId="3338"/>
    <cellStyle name="20% - Accent5 5 7" xfId="3339"/>
    <cellStyle name="20% - Accent5 5 8" xfId="3340"/>
    <cellStyle name="20% - Accent5 5 9" xfId="3341"/>
    <cellStyle name="20% - Accent5 6" xfId="3342"/>
    <cellStyle name="20% - Accent5 6 10" xfId="3343"/>
    <cellStyle name="20% - Accent5 6 11" xfId="3344"/>
    <cellStyle name="20% - Accent5 6 11 2" xfId="3345"/>
    <cellStyle name="20% - Accent5 6 12" xfId="3346"/>
    <cellStyle name="20% - Accent5 6 2" xfId="3347"/>
    <cellStyle name="20% - Accent5 6 3" xfId="3348"/>
    <cellStyle name="20% - Accent5 6 4" xfId="3349"/>
    <cellStyle name="20% - Accent5 6 5" xfId="3350"/>
    <cellStyle name="20% - Accent5 6 6" xfId="3351"/>
    <cellStyle name="20% - Accent5 6 7" xfId="3352"/>
    <cellStyle name="20% - Accent5 6 8" xfId="3353"/>
    <cellStyle name="20% - Accent5 6 9" xfId="3354"/>
    <cellStyle name="20% - Accent5 7" xfId="3355"/>
    <cellStyle name="20% - Accent5 7 10" xfId="3356"/>
    <cellStyle name="20% - Accent5 7 11" xfId="3357"/>
    <cellStyle name="20% - Accent5 7 11 2" xfId="3358"/>
    <cellStyle name="20% - Accent5 7 12" xfId="3359"/>
    <cellStyle name="20% - Accent5 7 2" xfId="3360"/>
    <cellStyle name="20% - Accent5 7 3" xfId="3361"/>
    <cellStyle name="20% - Accent5 7 4" xfId="3362"/>
    <cellStyle name="20% - Accent5 7 5" xfId="3363"/>
    <cellStyle name="20% - Accent5 7 6" xfId="3364"/>
    <cellStyle name="20% - Accent5 7 7" xfId="3365"/>
    <cellStyle name="20% - Accent5 7 8" xfId="3366"/>
    <cellStyle name="20% - Accent5 7 9" xfId="3367"/>
    <cellStyle name="20% - Accent5 8" xfId="3368"/>
    <cellStyle name="20% - Accent5 8 10" xfId="3369"/>
    <cellStyle name="20% - Accent5 8 11" xfId="3370"/>
    <cellStyle name="20% - Accent5 8 11 2" xfId="3371"/>
    <cellStyle name="20% - Accent5 8 12" xfId="3372"/>
    <cellStyle name="20% - Accent5 8 2" xfId="3373"/>
    <cellStyle name="20% - Accent5 8 3" xfId="3374"/>
    <cellStyle name="20% - Accent5 8 4" xfId="3375"/>
    <cellStyle name="20% - Accent5 8 5" xfId="3376"/>
    <cellStyle name="20% - Accent5 8 6" xfId="3377"/>
    <cellStyle name="20% - Accent5 8 7" xfId="3378"/>
    <cellStyle name="20% - Accent5 8 8" xfId="3379"/>
    <cellStyle name="20% - Accent5 8 9" xfId="3380"/>
    <cellStyle name="20% - Accent5 9" xfId="3381"/>
    <cellStyle name="20% - Accent5 9 10" xfId="3382"/>
    <cellStyle name="20% - Accent5 9 11" xfId="3383"/>
    <cellStyle name="20% - Accent5 9 11 2" xfId="3384"/>
    <cellStyle name="20% - Accent5 9 12" xfId="3385"/>
    <cellStyle name="20% - Accent5 9 2" xfId="3386"/>
    <cellStyle name="20% - Accent5 9 3" xfId="3387"/>
    <cellStyle name="20% - Accent5 9 4" xfId="3388"/>
    <cellStyle name="20% - Accent5 9 5" xfId="3389"/>
    <cellStyle name="20% - Accent5 9 6" xfId="3390"/>
    <cellStyle name="20% - Accent5 9 7" xfId="3391"/>
    <cellStyle name="20% - Accent5 9 8" xfId="3392"/>
    <cellStyle name="20% - Accent5 9 9" xfId="3393"/>
    <cellStyle name="20% - Accent6 10" xfId="3394"/>
    <cellStyle name="20% - Accent6 10 10" xfId="3395"/>
    <cellStyle name="20% - Accent6 10 10 2" xfId="3396"/>
    <cellStyle name="20% - Accent6 10 11" xfId="3397"/>
    <cellStyle name="20% - Accent6 10 2" xfId="3398"/>
    <cellStyle name="20% - Accent6 10 2 2" xfId="3399"/>
    <cellStyle name="20% - Accent6 10 2 2 2" xfId="3400"/>
    <cellStyle name="20% - Accent6 10 2 3" xfId="3401"/>
    <cellStyle name="20% - Accent6 10 2 3 2" xfId="3402"/>
    <cellStyle name="20% - Accent6 10 2 4" xfId="3403"/>
    <cellStyle name="20% - Accent6 10 3" xfId="3404"/>
    <cellStyle name="20% - Accent6 10 3 2" xfId="3405"/>
    <cellStyle name="20% - Accent6 10 3 2 2" xfId="3406"/>
    <cellStyle name="20% - Accent6 10 3 3" xfId="3407"/>
    <cellStyle name="20% - Accent6 10 3 3 2" xfId="3408"/>
    <cellStyle name="20% - Accent6 10 3 4" xfId="3409"/>
    <cellStyle name="20% - Accent6 10 4" xfId="3410"/>
    <cellStyle name="20% - Accent6 10 4 2" xfId="3411"/>
    <cellStyle name="20% - Accent6 10 4 2 2" xfId="3412"/>
    <cellStyle name="20% - Accent6 10 4 3" xfId="3413"/>
    <cellStyle name="20% - Accent6 10 4 3 2" xfId="3414"/>
    <cellStyle name="20% - Accent6 10 4 4" xfId="3415"/>
    <cellStyle name="20% - Accent6 10 5" xfId="3416"/>
    <cellStyle name="20% - Accent6 10 5 2" xfId="3417"/>
    <cellStyle name="20% - Accent6 10 5 2 2" xfId="3418"/>
    <cellStyle name="20% - Accent6 10 5 3" xfId="3419"/>
    <cellStyle name="20% - Accent6 10 5 3 2" xfId="3420"/>
    <cellStyle name="20% - Accent6 10 5 4" xfId="3421"/>
    <cellStyle name="20% - Accent6 10 6" xfId="3422"/>
    <cellStyle name="20% - Accent6 10 6 2" xfId="3423"/>
    <cellStyle name="20% - Accent6 10 6 2 2" xfId="3424"/>
    <cellStyle name="20% - Accent6 10 6 3" xfId="3425"/>
    <cellStyle name="20% - Accent6 10 6 3 2" xfId="3426"/>
    <cellStyle name="20% - Accent6 10 6 4" xfId="3427"/>
    <cellStyle name="20% - Accent6 10 7" xfId="3428"/>
    <cellStyle name="20% - Accent6 10 7 2" xfId="3429"/>
    <cellStyle name="20% - Accent6 10 8" xfId="3430"/>
    <cellStyle name="20% - Accent6 10 8 2" xfId="3431"/>
    <cellStyle name="20% - Accent6 10 9" xfId="3432"/>
    <cellStyle name="20% - Accent6 11" xfId="3433"/>
    <cellStyle name="20% - Accent6 11 10" xfId="3434"/>
    <cellStyle name="20% - Accent6 11 10 2" xfId="3435"/>
    <cellStyle name="20% - Accent6 11 11" xfId="3436"/>
    <cellStyle name="20% - Accent6 11 2" xfId="3437"/>
    <cellStyle name="20% - Accent6 11 2 2" xfId="3438"/>
    <cellStyle name="20% - Accent6 11 2 2 2" xfId="3439"/>
    <cellStyle name="20% - Accent6 11 2 3" xfId="3440"/>
    <cellStyle name="20% - Accent6 11 2 3 2" xfId="3441"/>
    <cellStyle name="20% - Accent6 11 2 4" xfId="3442"/>
    <cellStyle name="20% - Accent6 11 3" xfId="3443"/>
    <cellStyle name="20% - Accent6 11 3 2" xfId="3444"/>
    <cellStyle name="20% - Accent6 11 3 2 2" xfId="3445"/>
    <cellStyle name="20% - Accent6 11 3 3" xfId="3446"/>
    <cellStyle name="20% - Accent6 11 3 3 2" xfId="3447"/>
    <cellStyle name="20% - Accent6 11 3 4" xfId="3448"/>
    <cellStyle name="20% - Accent6 11 4" xfId="3449"/>
    <cellStyle name="20% - Accent6 11 4 2" xfId="3450"/>
    <cellStyle name="20% - Accent6 11 4 2 2" xfId="3451"/>
    <cellStyle name="20% - Accent6 11 4 3" xfId="3452"/>
    <cellStyle name="20% - Accent6 11 4 3 2" xfId="3453"/>
    <cellStyle name="20% - Accent6 11 4 4" xfId="3454"/>
    <cellStyle name="20% - Accent6 11 5" xfId="3455"/>
    <cellStyle name="20% - Accent6 11 5 2" xfId="3456"/>
    <cellStyle name="20% - Accent6 11 5 2 2" xfId="3457"/>
    <cellStyle name="20% - Accent6 11 5 3" xfId="3458"/>
    <cellStyle name="20% - Accent6 11 5 3 2" xfId="3459"/>
    <cellStyle name="20% - Accent6 11 5 4" xfId="3460"/>
    <cellStyle name="20% - Accent6 11 6" xfId="3461"/>
    <cellStyle name="20% - Accent6 11 6 2" xfId="3462"/>
    <cellStyle name="20% - Accent6 11 6 2 2" xfId="3463"/>
    <cellStyle name="20% - Accent6 11 6 3" xfId="3464"/>
    <cellStyle name="20% - Accent6 11 6 3 2" xfId="3465"/>
    <cellStyle name="20% - Accent6 11 6 4" xfId="3466"/>
    <cellStyle name="20% - Accent6 11 7" xfId="3467"/>
    <cellStyle name="20% - Accent6 11 7 2" xfId="3468"/>
    <cellStyle name="20% - Accent6 11 8" xfId="3469"/>
    <cellStyle name="20% - Accent6 11 8 2" xfId="3470"/>
    <cellStyle name="20% - Accent6 11 9" xfId="3471"/>
    <cellStyle name="20% - Accent6 12" xfId="3472"/>
    <cellStyle name="20% - Accent6 12 2" xfId="3473"/>
    <cellStyle name="20% - Accent6 12 2 2" xfId="3474"/>
    <cellStyle name="20% - Accent6 12 2 2 2" xfId="3475"/>
    <cellStyle name="20% - Accent6 12 2 3" xfId="3476"/>
    <cellStyle name="20% - Accent6 12 2 3 2" xfId="3477"/>
    <cellStyle name="20% - Accent6 12 2 4" xfId="3478"/>
    <cellStyle name="20% - Accent6 12 3" xfId="3479"/>
    <cellStyle name="20% - Accent6 12 3 2" xfId="3480"/>
    <cellStyle name="20% - Accent6 12 3 2 2" xfId="3481"/>
    <cellStyle name="20% - Accent6 12 3 3" xfId="3482"/>
    <cellStyle name="20% - Accent6 12 3 3 2" xfId="3483"/>
    <cellStyle name="20% - Accent6 12 3 4" xfId="3484"/>
    <cellStyle name="20% - Accent6 12 4" xfId="3485"/>
    <cellStyle name="20% - Accent6 12 4 2" xfId="3486"/>
    <cellStyle name="20% - Accent6 12 4 2 2" xfId="3487"/>
    <cellStyle name="20% - Accent6 12 4 3" xfId="3488"/>
    <cellStyle name="20% - Accent6 12 4 3 2" xfId="3489"/>
    <cellStyle name="20% - Accent6 12 4 4" xfId="3490"/>
    <cellStyle name="20% - Accent6 12 5" xfId="3491"/>
    <cellStyle name="20% - Accent6 12 5 2" xfId="3492"/>
    <cellStyle name="20% - Accent6 12 5 2 2" xfId="3493"/>
    <cellStyle name="20% - Accent6 12 5 3" xfId="3494"/>
    <cellStyle name="20% - Accent6 12 5 3 2" xfId="3495"/>
    <cellStyle name="20% - Accent6 12 5 4" xfId="3496"/>
    <cellStyle name="20% - Accent6 12 6" xfId="3497"/>
    <cellStyle name="20% - Accent6 12 6 2" xfId="3498"/>
    <cellStyle name="20% - Accent6 12 6 2 2" xfId="3499"/>
    <cellStyle name="20% - Accent6 12 6 3" xfId="3500"/>
    <cellStyle name="20% - Accent6 12 6 3 2" xfId="3501"/>
    <cellStyle name="20% - Accent6 12 6 4" xfId="3502"/>
    <cellStyle name="20% - Accent6 12 7" xfId="3503"/>
    <cellStyle name="20% - Accent6 12 7 2" xfId="3504"/>
    <cellStyle name="20% - Accent6 12 8" xfId="3505"/>
    <cellStyle name="20% - Accent6 12 8 2" xfId="3506"/>
    <cellStyle name="20% - Accent6 12 9" xfId="3507"/>
    <cellStyle name="20% - Accent6 13" xfId="3508"/>
    <cellStyle name="20% - Accent6 13 2" xfId="3509"/>
    <cellStyle name="20% - Accent6 13 2 2" xfId="3510"/>
    <cellStyle name="20% - Accent6 13 2 2 2" xfId="3511"/>
    <cellStyle name="20% - Accent6 13 2 3" xfId="3512"/>
    <cellStyle name="20% - Accent6 13 2 3 2" xfId="3513"/>
    <cellStyle name="20% - Accent6 13 2 4" xfId="3514"/>
    <cellStyle name="20% - Accent6 13 3" xfId="3515"/>
    <cellStyle name="20% - Accent6 13 3 2" xfId="3516"/>
    <cellStyle name="20% - Accent6 13 3 2 2" xfId="3517"/>
    <cellStyle name="20% - Accent6 13 3 3" xfId="3518"/>
    <cellStyle name="20% - Accent6 13 3 3 2" xfId="3519"/>
    <cellStyle name="20% - Accent6 13 3 4" xfId="3520"/>
    <cellStyle name="20% - Accent6 13 4" xfId="3521"/>
    <cellStyle name="20% - Accent6 13 4 2" xfId="3522"/>
    <cellStyle name="20% - Accent6 13 4 2 2" xfId="3523"/>
    <cellStyle name="20% - Accent6 13 4 3" xfId="3524"/>
    <cellStyle name="20% - Accent6 13 4 3 2" xfId="3525"/>
    <cellStyle name="20% - Accent6 13 4 4" xfId="3526"/>
    <cellStyle name="20% - Accent6 13 5" xfId="3527"/>
    <cellStyle name="20% - Accent6 13 5 2" xfId="3528"/>
    <cellStyle name="20% - Accent6 13 5 2 2" xfId="3529"/>
    <cellStyle name="20% - Accent6 13 5 3" xfId="3530"/>
    <cellStyle name="20% - Accent6 13 5 3 2" xfId="3531"/>
    <cellStyle name="20% - Accent6 13 5 4" xfId="3532"/>
    <cellStyle name="20% - Accent6 13 6" xfId="3533"/>
    <cellStyle name="20% - Accent6 13 6 2" xfId="3534"/>
    <cellStyle name="20% - Accent6 13 6 2 2" xfId="3535"/>
    <cellStyle name="20% - Accent6 13 6 3" xfId="3536"/>
    <cellStyle name="20% - Accent6 13 6 3 2" xfId="3537"/>
    <cellStyle name="20% - Accent6 13 6 4" xfId="3538"/>
    <cellStyle name="20% - Accent6 13 7" xfId="3539"/>
    <cellStyle name="20% - Accent6 13 7 2" xfId="3540"/>
    <cellStyle name="20% - Accent6 13 8" xfId="3541"/>
    <cellStyle name="20% - Accent6 13 8 2" xfId="3542"/>
    <cellStyle name="20% - Accent6 13 9" xfId="3543"/>
    <cellStyle name="20% - Accent6 14" xfId="3544"/>
    <cellStyle name="20% - Accent6 14 2" xfId="3545"/>
    <cellStyle name="20% - Accent6 14 2 2" xfId="3546"/>
    <cellStyle name="20% - Accent6 14 2 2 2" xfId="3547"/>
    <cellStyle name="20% - Accent6 14 2 3" xfId="3548"/>
    <cellStyle name="20% - Accent6 14 2 3 2" xfId="3549"/>
    <cellStyle name="20% - Accent6 14 2 4" xfId="3550"/>
    <cellStyle name="20% - Accent6 14 3" xfId="3551"/>
    <cellStyle name="20% - Accent6 14 3 2" xfId="3552"/>
    <cellStyle name="20% - Accent6 14 3 2 2" xfId="3553"/>
    <cellStyle name="20% - Accent6 14 3 3" xfId="3554"/>
    <cellStyle name="20% - Accent6 14 3 3 2" xfId="3555"/>
    <cellStyle name="20% - Accent6 14 3 4" xfId="3556"/>
    <cellStyle name="20% - Accent6 14 4" xfId="3557"/>
    <cellStyle name="20% - Accent6 14 4 2" xfId="3558"/>
    <cellStyle name="20% - Accent6 14 4 2 2" xfId="3559"/>
    <cellStyle name="20% - Accent6 14 4 3" xfId="3560"/>
    <cellStyle name="20% - Accent6 14 4 3 2" xfId="3561"/>
    <cellStyle name="20% - Accent6 14 4 4" xfId="3562"/>
    <cellStyle name="20% - Accent6 14 5" xfId="3563"/>
    <cellStyle name="20% - Accent6 14 5 2" xfId="3564"/>
    <cellStyle name="20% - Accent6 14 5 2 2" xfId="3565"/>
    <cellStyle name="20% - Accent6 14 5 3" xfId="3566"/>
    <cellStyle name="20% - Accent6 14 5 3 2" xfId="3567"/>
    <cellStyle name="20% - Accent6 14 5 4" xfId="3568"/>
    <cellStyle name="20% - Accent6 14 6" xfId="3569"/>
    <cellStyle name="20% - Accent6 14 6 2" xfId="3570"/>
    <cellStyle name="20% - Accent6 14 6 2 2" xfId="3571"/>
    <cellStyle name="20% - Accent6 14 6 3" xfId="3572"/>
    <cellStyle name="20% - Accent6 14 6 3 2" xfId="3573"/>
    <cellStyle name="20% - Accent6 14 6 4" xfId="3574"/>
    <cellStyle name="20% - Accent6 14 7" xfId="3575"/>
    <cellStyle name="20% - Accent6 14 7 2" xfId="3576"/>
    <cellStyle name="20% - Accent6 14 8" xfId="3577"/>
    <cellStyle name="20% - Accent6 14 8 2" xfId="3578"/>
    <cellStyle name="20% - Accent6 14 9" xfId="3579"/>
    <cellStyle name="20% - Accent6 15" xfId="3580"/>
    <cellStyle name="20% - Accent6 15 2" xfId="3581"/>
    <cellStyle name="20% - Accent6 15 2 2" xfId="3582"/>
    <cellStyle name="20% - Accent6 15 2 2 2" xfId="3583"/>
    <cellStyle name="20% - Accent6 15 2 3" xfId="3584"/>
    <cellStyle name="20% - Accent6 15 2 3 2" xfId="3585"/>
    <cellStyle name="20% - Accent6 15 2 4" xfId="3586"/>
    <cellStyle name="20% - Accent6 15 3" xfId="3587"/>
    <cellStyle name="20% - Accent6 15 3 2" xfId="3588"/>
    <cellStyle name="20% - Accent6 15 3 2 2" xfId="3589"/>
    <cellStyle name="20% - Accent6 15 3 3" xfId="3590"/>
    <cellStyle name="20% - Accent6 15 3 3 2" xfId="3591"/>
    <cellStyle name="20% - Accent6 15 3 4" xfId="3592"/>
    <cellStyle name="20% - Accent6 15 4" xfId="3593"/>
    <cellStyle name="20% - Accent6 15 4 2" xfId="3594"/>
    <cellStyle name="20% - Accent6 15 4 2 2" xfId="3595"/>
    <cellStyle name="20% - Accent6 15 4 3" xfId="3596"/>
    <cellStyle name="20% - Accent6 15 4 3 2" xfId="3597"/>
    <cellStyle name="20% - Accent6 15 4 4" xfId="3598"/>
    <cellStyle name="20% - Accent6 15 5" xfId="3599"/>
    <cellStyle name="20% - Accent6 15 5 2" xfId="3600"/>
    <cellStyle name="20% - Accent6 15 5 2 2" xfId="3601"/>
    <cellStyle name="20% - Accent6 15 5 3" xfId="3602"/>
    <cellStyle name="20% - Accent6 15 5 3 2" xfId="3603"/>
    <cellStyle name="20% - Accent6 15 5 4" xfId="3604"/>
    <cellStyle name="20% - Accent6 15 6" xfId="3605"/>
    <cellStyle name="20% - Accent6 15 6 2" xfId="3606"/>
    <cellStyle name="20% - Accent6 15 6 2 2" xfId="3607"/>
    <cellStyle name="20% - Accent6 15 6 3" xfId="3608"/>
    <cellStyle name="20% - Accent6 15 6 3 2" xfId="3609"/>
    <cellStyle name="20% - Accent6 15 6 4" xfId="3610"/>
    <cellStyle name="20% - Accent6 15 7" xfId="3611"/>
    <cellStyle name="20% - Accent6 15 7 2" xfId="3612"/>
    <cellStyle name="20% - Accent6 15 8" xfId="3613"/>
    <cellStyle name="20% - Accent6 15 8 2" xfId="3614"/>
    <cellStyle name="20% - Accent6 15 9" xfId="3615"/>
    <cellStyle name="20% - Accent6 16" xfId="3616"/>
    <cellStyle name="20% - Accent6 16 2" xfId="3617"/>
    <cellStyle name="20% - Accent6 16 2 2" xfId="3618"/>
    <cellStyle name="20% - Accent6 16 2 2 2" xfId="3619"/>
    <cellStyle name="20% - Accent6 16 2 3" xfId="3620"/>
    <cellStyle name="20% - Accent6 16 2 3 2" xfId="3621"/>
    <cellStyle name="20% - Accent6 16 2 4" xfId="3622"/>
    <cellStyle name="20% - Accent6 16 3" xfId="3623"/>
    <cellStyle name="20% - Accent6 16 3 2" xfId="3624"/>
    <cellStyle name="20% - Accent6 16 4" xfId="3625"/>
    <cellStyle name="20% - Accent6 16 4 2" xfId="3626"/>
    <cellStyle name="20% - Accent6 16 5" xfId="3627"/>
    <cellStyle name="20% - Accent6 17" xfId="3628"/>
    <cellStyle name="20% - Accent6 17 2" xfId="3629"/>
    <cellStyle name="20% - Accent6 17 2 2" xfId="3630"/>
    <cellStyle name="20% - Accent6 17 2 2 2" xfId="3631"/>
    <cellStyle name="20% - Accent6 17 2 3" xfId="3632"/>
    <cellStyle name="20% - Accent6 17 2 3 2" xfId="3633"/>
    <cellStyle name="20% - Accent6 17 2 4" xfId="3634"/>
    <cellStyle name="20% - Accent6 17 3" xfId="3635"/>
    <cellStyle name="20% - Accent6 17 3 2" xfId="3636"/>
    <cellStyle name="20% - Accent6 17 4" xfId="3637"/>
    <cellStyle name="20% - Accent6 17 4 2" xfId="3638"/>
    <cellStyle name="20% - Accent6 17 5" xfId="3639"/>
    <cellStyle name="20% - Accent6 18" xfId="3640"/>
    <cellStyle name="20% - Accent6 18 2" xfId="3641"/>
    <cellStyle name="20% - Accent6 18 2 2" xfId="3642"/>
    <cellStyle name="20% - Accent6 18 3" xfId="3643"/>
    <cellStyle name="20% - Accent6 18 3 2" xfId="3644"/>
    <cellStyle name="20% - Accent6 18 4" xfId="3645"/>
    <cellStyle name="20% - Accent6 19" xfId="3646"/>
    <cellStyle name="20% - Accent6 19 2" xfId="3647"/>
    <cellStyle name="20% - Accent6 2" xfId="3648"/>
    <cellStyle name="20% - Accent6 2 10" xfId="3649"/>
    <cellStyle name="20% - Accent6 2 11" xfId="3650"/>
    <cellStyle name="20% - Accent6 2 11 2" xfId="3651"/>
    <cellStyle name="20% - Accent6 2 11 2 2" xfId="3652"/>
    <cellStyle name="20% - Accent6 2 11 3" xfId="3653"/>
    <cellStyle name="20% - Accent6 2 11 3 2" xfId="3654"/>
    <cellStyle name="20% - Accent6 2 11 4" xfId="3655"/>
    <cellStyle name="20% - Accent6 2 12" xfId="3656"/>
    <cellStyle name="20% - Accent6 2 12 2" xfId="3657"/>
    <cellStyle name="20% - Accent6 2 12 2 2" xfId="3658"/>
    <cellStyle name="20% - Accent6 2 12 3" xfId="3659"/>
    <cellStyle name="20% - Accent6 2 12 3 2" xfId="3660"/>
    <cellStyle name="20% - Accent6 2 12 4" xfId="3661"/>
    <cellStyle name="20% - Accent6 2 13" xfId="3662"/>
    <cellStyle name="20% - Accent6 2 13 2" xfId="3663"/>
    <cellStyle name="20% - Accent6 2 14" xfId="3664"/>
    <cellStyle name="20% - Accent6 2 15" xfId="3665"/>
    <cellStyle name="20% - Accent6 2 16" xfId="3666"/>
    <cellStyle name="20% - Accent6 2 17" xfId="3667"/>
    <cellStyle name="20% - Accent6 2 2" xfId="3668"/>
    <cellStyle name="20% - Accent6 2 2 2" xfId="3669"/>
    <cellStyle name="20% - Accent6 2 2 3" xfId="3670"/>
    <cellStyle name="20% - Accent6 2 2 4" xfId="3671"/>
    <cellStyle name="20% - Accent6 2 3" xfId="3672"/>
    <cellStyle name="20% - Accent6 2 4" xfId="3673"/>
    <cellStyle name="20% - Accent6 2 5" xfId="3674"/>
    <cellStyle name="20% - Accent6 2 6" xfId="3675"/>
    <cellStyle name="20% - Accent6 2 7" xfId="3676"/>
    <cellStyle name="20% - Accent6 2 8" xfId="3677"/>
    <cellStyle name="20% - Accent6 2 9" xfId="3678"/>
    <cellStyle name="20% - Accent6 20" xfId="3679"/>
    <cellStyle name="20% - Accent6 20 2" xfId="3680"/>
    <cellStyle name="20% - Accent6 21" xfId="3681"/>
    <cellStyle name="20% - Accent6 21 10" xfId="3682"/>
    <cellStyle name="20% - Accent6 21 10 2" xfId="3683"/>
    <cellStyle name="20% - Accent6 21 11" xfId="3684"/>
    <cellStyle name="20% - Accent6 21 11 2" xfId="3685"/>
    <cellStyle name="20% - Accent6 21 12" xfId="3686"/>
    <cellStyle name="20% - Accent6 21 12 2" xfId="3687"/>
    <cellStyle name="20% - Accent6 21 13" xfId="3688"/>
    <cellStyle name="20% - Accent6 21 13 2" xfId="3689"/>
    <cellStyle name="20% - Accent6 21 14" xfId="3690"/>
    <cellStyle name="20% - Accent6 21 14 2" xfId="3691"/>
    <cellStyle name="20% - Accent6 21 15" xfId="3692"/>
    <cellStyle name="20% - Accent6 21 15 2" xfId="3693"/>
    <cellStyle name="20% - Accent6 21 16" xfId="3694"/>
    <cellStyle name="20% - Accent6 21 2" xfId="3695"/>
    <cellStyle name="20% - Accent6 21 2 2" xfId="3696"/>
    <cellStyle name="20% - Accent6 21 3" xfId="3697"/>
    <cellStyle name="20% - Accent6 21 3 2" xfId="3698"/>
    <cellStyle name="20% - Accent6 21 4" xfId="3699"/>
    <cellStyle name="20% - Accent6 21 4 2" xfId="3700"/>
    <cellStyle name="20% - Accent6 21 5" xfId="3701"/>
    <cellStyle name="20% - Accent6 21 5 2" xfId="3702"/>
    <cellStyle name="20% - Accent6 21 6" xfId="3703"/>
    <cellStyle name="20% - Accent6 21 6 2" xfId="3704"/>
    <cellStyle name="20% - Accent6 21 7" xfId="3705"/>
    <cellStyle name="20% - Accent6 21 7 2" xfId="3706"/>
    <cellStyle name="20% - Accent6 21 8" xfId="3707"/>
    <cellStyle name="20% - Accent6 21 8 2" xfId="3708"/>
    <cellStyle name="20% - Accent6 21 9" xfId="3709"/>
    <cellStyle name="20% - Accent6 21 9 2" xfId="3710"/>
    <cellStyle name="20% - Accent6 22" xfId="3711"/>
    <cellStyle name="20% - Accent6 22 10" xfId="3712"/>
    <cellStyle name="20% - Accent6 22 10 2" xfId="3713"/>
    <cellStyle name="20% - Accent6 22 11" xfId="3714"/>
    <cellStyle name="20% - Accent6 22 11 2" xfId="3715"/>
    <cellStyle name="20% - Accent6 22 12" xfId="3716"/>
    <cellStyle name="20% - Accent6 22 12 2" xfId="3717"/>
    <cellStyle name="20% - Accent6 22 13" xfId="3718"/>
    <cellStyle name="20% - Accent6 22 13 2" xfId="3719"/>
    <cellStyle name="20% - Accent6 22 14" xfId="3720"/>
    <cellStyle name="20% - Accent6 22 14 2" xfId="3721"/>
    <cellStyle name="20% - Accent6 22 15" xfId="3722"/>
    <cellStyle name="20% - Accent6 22 15 2" xfId="3723"/>
    <cellStyle name="20% - Accent6 22 16" xfId="3724"/>
    <cellStyle name="20% - Accent6 22 2" xfId="3725"/>
    <cellStyle name="20% - Accent6 22 2 2" xfId="3726"/>
    <cellStyle name="20% - Accent6 22 3" xfId="3727"/>
    <cellStyle name="20% - Accent6 22 3 2" xfId="3728"/>
    <cellStyle name="20% - Accent6 22 4" xfId="3729"/>
    <cellStyle name="20% - Accent6 22 4 2" xfId="3730"/>
    <cellStyle name="20% - Accent6 22 5" xfId="3731"/>
    <cellStyle name="20% - Accent6 22 5 2" xfId="3732"/>
    <cellStyle name="20% - Accent6 22 6" xfId="3733"/>
    <cellStyle name="20% - Accent6 22 6 2" xfId="3734"/>
    <cellStyle name="20% - Accent6 22 7" xfId="3735"/>
    <cellStyle name="20% - Accent6 22 7 2" xfId="3736"/>
    <cellStyle name="20% - Accent6 22 8" xfId="3737"/>
    <cellStyle name="20% - Accent6 22 8 2" xfId="3738"/>
    <cellStyle name="20% - Accent6 22 9" xfId="3739"/>
    <cellStyle name="20% - Accent6 22 9 2" xfId="3740"/>
    <cellStyle name="20% - Accent6 23" xfId="3741"/>
    <cellStyle name="20% - Accent6 23 10" xfId="3742"/>
    <cellStyle name="20% - Accent6 23 10 2" xfId="3743"/>
    <cellStyle name="20% - Accent6 23 11" xfId="3744"/>
    <cellStyle name="20% - Accent6 23 11 2" xfId="3745"/>
    <cellStyle name="20% - Accent6 23 12" xfId="3746"/>
    <cellStyle name="20% - Accent6 23 12 2" xfId="3747"/>
    <cellStyle name="20% - Accent6 23 13" xfId="3748"/>
    <cellStyle name="20% - Accent6 23 13 2" xfId="3749"/>
    <cellStyle name="20% - Accent6 23 14" xfId="3750"/>
    <cellStyle name="20% - Accent6 23 14 2" xfId="3751"/>
    <cellStyle name="20% - Accent6 23 15" xfId="3752"/>
    <cellStyle name="20% - Accent6 23 15 2" xfId="3753"/>
    <cellStyle name="20% - Accent6 23 16" xfId="3754"/>
    <cellStyle name="20% - Accent6 23 16 2" xfId="3755"/>
    <cellStyle name="20% - Accent6 23 17" xfId="3756"/>
    <cellStyle name="20% - Accent6 23 2" xfId="3757"/>
    <cellStyle name="20% - Accent6 23 2 10" xfId="3758"/>
    <cellStyle name="20% - Accent6 23 2 10 2" xfId="3759"/>
    <cellStyle name="20% - Accent6 23 2 11" xfId="3760"/>
    <cellStyle name="20% - Accent6 23 2 11 2" xfId="3761"/>
    <cellStyle name="20% - Accent6 23 2 12" xfId="3762"/>
    <cellStyle name="20% - Accent6 23 2 12 2" xfId="3763"/>
    <cellStyle name="20% - Accent6 23 2 13" xfId="3764"/>
    <cellStyle name="20% - Accent6 23 2 13 2" xfId="3765"/>
    <cellStyle name="20% - Accent6 23 2 14" xfId="3766"/>
    <cellStyle name="20% - Accent6 23 2 14 2" xfId="3767"/>
    <cellStyle name="20% - Accent6 23 2 15" xfId="3768"/>
    <cellStyle name="20% - Accent6 23 2 15 2" xfId="3769"/>
    <cellStyle name="20% - Accent6 23 2 16" xfId="3770"/>
    <cellStyle name="20% - Accent6 23 2 2" xfId="3771"/>
    <cellStyle name="20% - Accent6 23 2 2 2" xfId="3772"/>
    <cellStyle name="20% - Accent6 23 2 3" xfId="3773"/>
    <cellStyle name="20% - Accent6 23 2 3 2" xfId="3774"/>
    <cellStyle name="20% - Accent6 23 2 4" xfId="3775"/>
    <cellStyle name="20% - Accent6 23 2 4 2" xfId="3776"/>
    <cellStyle name="20% - Accent6 23 2 5" xfId="3777"/>
    <cellStyle name="20% - Accent6 23 2 5 2" xfId="3778"/>
    <cellStyle name="20% - Accent6 23 2 6" xfId="3779"/>
    <cellStyle name="20% - Accent6 23 2 6 2" xfId="3780"/>
    <cellStyle name="20% - Accent6 23 2 7" xfId="3781"/>
    <cellStyle name="20% - Accent6 23 2 7 2" xfId="3782"/>
    <cellStyle name="20% - Accent6 23 2 8" xfId="3783"/>
    <cellStyle name="20% - Accent6 23 2 8 2" xfId="3784"/>
    <cellStyle name="20% - Accent6 23 2 9" xfId="3785"/>
    <cellStyle name="20% - Accent6 23 2 9 2" xfId="3786"/>
    <cellStyle name="20% - Accent6 23 3" xfId="3787"/>
    <cellStyle name="20% - Accent6 23 3 2" xfId="3788"/>
    <cellStyle name="20% - Accent6 23 4" xfId="3789"/>
    <cellStyle name="20% - Accent6 23 4 2" xfId="3790"/>
    <cellStyle name="20% - Accent6 23 5" xfId="3791"/>
    <cellStyle name="20% - Accent6 23 5 2" xfId="3792"/>
    <cellStyle name="20% - Accent6 23 6" xfId="3793"/>
    <cellStyle name="20% - Accent6 23 6 2" xfId="3794"/>
    <cellStyle name="20% - Accent6 23 7" xfId="3795"/>
    <cellStyle name="20% - Accent6 23 7 2" xfId="3796"/>
    <cellStyle name="20% - Accent6 23 8" xfId="3797"/>
    <cellStyle name="20% - Accent6 23 8 2" xfId="3798"/>
    <cellStyle name="20% - Accent6 23 9" xfId="3799"/>
    <cellStyle name="20% - Accent6 23 9 2" xfId="3800"/>
    <cellStyle name="20% - Accent6 24" xfId="3801"/>
    <cellStyle name="20% - Accent6 24 10" xfId="3802"/>
    <cellStyle name="20% - Accent6 24 10 2" xfId="3803"/>
    <cellStyle name="20% - Accent6 24 11" xfId="3804"/>
    <cellStyle name="20% - Accent6 24 11 2" xfId="3805"/>
    <cellStyle name="20% - Accent6 24 12" xfId="3806"/>
    <cellStyle name="20% - Accent6 24 12 2" xfId="3807"/>
    <cellStyle name="20% - Accent6 24 13" xfId="3808"/>
    <cellStyle name="20% - Accent6 24 13 2" xfId="3809"/>
    <cellStyle name="20% - Accent6 24 14" xfId="3810"/>
    <cellStyle name="20% - Accent6 24 14 2" xfId="3811"/>
    <cellStyle name="20% - Accent6 24 15" xfId="3812"/>
    <cellStyle name="20% - Accent6 24 15 2" xfId="3813"/>
    <cellStyle name="20% - Accent6 24 16" xfId="3814"/>
    <cellStyle name="20% - Accent6 24 16 2" xfId="3815"/>
    <cellStyle name="20% - Accent6 24 17" xfId="3816"/>
    <cellStyle name="20% - Accent6 24 2" xfId="3817"/>
    <cellStyle name="20% - Accent6 24 2 10" xfId="3818"/>
    <cellStyle name="20% - Accent6 24 2 10 2" xfId="3819"/>
    <cellStyle name="20% - Accent6 24 2 11" xfId="3820"/>
    <cellStyle name="20% - Accent6 24 2 11 2" xfId="3821"/>
    <cellStyle name="20% - Accent6 24 2 12" xfId="3822"/>
    <cellStyle name="20% - Accent6 24 2 12 2" xfId="3823"/>
    <cellStyle name="20% - Accent6 24 2 13" xfId="3824"/>
    <cellStyle name="20% - Accent6 24 2 13 2" xfId="3825"/>
    <cellStyle name="20% - Accent6 24 2 14" xfId="3826"/>
    <cellStyle name="20% - Accent6 24 2 14 2" xfId="3827"/>
    <cellStyle name="20% - Accent6 24 2 15" xfId="3828"/>
    <cellStyle name="20% - Accent6 24 2 15 2" xfId="3829"/>
    <cellStyle name="20% - Accent6 24 2 16" xfId="3830"/>
    <cellStyle name="20% - Accent6 24 2 2" xfId="3831"/>
    <cellStyle name="20% - Accent6 24 2 2 2" xfId="3832"/>
    <cellStyle name="20% - Accent6 24 2 3" xfId="3833"/>
    <cellStyle name="20% - Accent6 24 2 3 2" xfId="3834"/>
    <cellStyle name="20% - Accent6 24 2 4" xfId="3835"/>
    <cellStyle name="20% - Accent6 24 2 4 2" xfId="3836"/>
    <cellStyle name="20% - Accent6 24 2 5" xfId="3837"/>
    <cellStyle name="20% - Accent6 24 2 5 2" xfId="3838"/>
    <cellStyle name="20% - Accent6 24 2 6" xfId="3839"/>
    <cellStyle name="20% - Accent6 24 2 6 2" xfId="3840"/>
    <cellStyle name="20% - Accent6 24 2 7" xfId="3841"/>
    <cellStyle name="20% - Accent6 24 2 7 2" xfId="3842"/>
    <cellStyle name="20% - Accent6 24 2 8" xfId="3843"/>
    <cellStyle name="20% - Accent6 24 2 8 2" xfId="3844"/>
    <cellStyle name="20% - Accent6 24 2 9" xfId="3845"/>
    <cellStyle name="20% - Accent6 24 2 9 2" xfId="3846"/>
    <cellStyle name="20% - Accent6 24 3" xfId="3847"/>
    <cellStyle name="20% - Accent6 24 3 2" xfId="3848"/>
    <cellStyle name="20% - Accent6 24 4" xfId="3849"/>
    <cellStyle name="20% - Accent6 24 4 2" xfId="3850"/>
    <cellStyle name="20% - Accent6 24 5" xfId="3851"/>
    <cellStyle name="20% - Accent6 24 5 2" xfId="3852"/>
    <cellStyle name="20% - Accent6 24 6" xfId="3853"/>
    <cellStyle name="20% - Accent6 24 6 2" xfId="3854"/>
    <cellStyle name="20% - Accent6 24 7" xfId="3855"/>
    <cellStyle name="20% - Accent6 24 7 2" xfId="3856"/>
    <cellStyle name="20% - Accent6 24 8" xfId="3857"/>
    <cellStyle name="20% - Accent6 24 8 2" xfId="3858"/>
    <cellStyle name="20% - Accent6 24 9" xfId="3859"/>
    <cellStyle name="20% - Accent6 24 9 2" xfId="3860"/>
    <cellStyle name="20% - Accent6 25" xfId="3861"/>
    <cellStyle name="20% - Accent6 26" xfId="3862"/>
    <cellStyle name="20% - Accent6 27" xfId="3863"/>
    <cellStyle name="20% - Accent6 3" xfId="3864"/>
    <cellStyle name="20% - Accent6 3 10" xfId="3865"/>
    <cellStyle name="20% - Accent6 3 11" xfId="3866"/>
    <cellStyle name="20% - Accent6 3 11 2" xfId="3867"/>
    <cellStyle name="20% - Accent6 3 12" xfId="3868"/>
    <cellStyle name="20% - Accent6 3 13" xfId="3869"/>
    <cellStyle name="20% - Accent6 3 2" xfId="3870"/>
    <cellStyle name="20% - Accent6 3 2 2" xfId="3871"/>
    <cellStyle name="20% - Accent6 3 3" xfId="3872"/>
    <cellStyle name="20% - Accent6 3 4" xfId="3873"/>
    <cellStyle name="20% - Accent6 3 5" xfId="3874"/>
    <cellStyle name="20% - Accent6 3 6" xfId="3875"/>
    <cellStyle name="20% - Accent6 3 7" xfId="3876"/>
    <cellStyle name="20% - Accent6 3 8" xfId="3877"/>
    <cellStyle name="20% - Accent6 3 9" xfId="3878"/>
    <cellStyle name="20% - Accent6 4" xfId="3879"/>
    <cellStyle name="20% - Accent6 4 10" xfId="3880"/>
    <cellStyle name="20% - Accent6 4 11" xfId="3881"/>
    <cellStyle name="20% - Accent6 4 11 2" xfId="3882"/>
    <cellStyle name="20% - Accent6 4 12" xfId="3883"/>
    <cellStyle name="20% - Accent6 4 2" xfId="3884"/>
    <cellStyle name="20% - Accent6 4 3" xfId="3885"/>
    <cellStyle name="20% - Accent6 4 4" xfId="3886"/>
    <cellStyle name="20% - Accent6 4 5" xfId="3887"/>
    <cellStyle name="20% - Accent6 4 6" xfId="3888"/>
    <cellStyle name="20% - Accent6 4 7" xfId="3889"/>
    <cellStyle name="20% - Accent6 4 8" xfId="3890"/>
    <cellStyle name="20% - Accent6 4 9" xfId="3891"/>
    <cellStyle name="20% - Accent6 5" xfId="3892"/>
    <cellStyle name="20% - Accent6 5 10" xfId="3893"/>
    <cellStyle name="20% - Accent6 5 11" xfId="3894"/>
    <cellStyle name="20% - Accent6 5 11 2" xfId="3895"/>
    <cellStyle name="20% - Accent6 5 12" xfId="3896"/>
    <cellStyle name="20% - Accent6 5 2" xfId="3897"/>
    <cellStyle name="20% - Accent6 5 3" xfId="3898"/>
    <cellStyle name="20% - Accent6 5 4" xfId="3899"/>
    <cellStyle name="20% - Accent6 5 5" xfId="3900"/>
    <cellStyle name="20% - Accent6 5 6" xfId="3901"/>
    <cellStyle name="20% - Accent6 5 7" xfId="3902"/>
    <cellStyle name="20% - Accent6 5 8" xfId="3903"/>
    <cellStyle name="20% - Accent6 5 9" xfId="3904"/>
    <cellStyle name="20% - Accent6 6" xfId="3905"/>
    <cellStyle name="20% - Accent6 6 10" xfId="3906"/>
    <cellStyle name="20% - Accent6 6 11" xfId="3907"/>
    <cellStyle name="20% - Accent6 6 11 2" xfId="3908"/>
    <cellStyle name="20% - Accent6 6 12" xfId="3909"/>
    <cellStyle name="20% - Accent6 6 2" xfId="3910"/>
    <cellStyle name="20% - Accent6 6 3" xfId="3911"/>
    <cellStyle name="20% - Accent6 6 4" xfId="3912"/>
    <cellStyle name="20% - Accent6 6 5" xfId="3913"/>
    <cellStyle name="20% - Accent6 6 6" xfId="3914"/>
    <cellStyle name="20% - Accent6 6 7" xfId="3915"/>
    <cellStyle name="20% - Accent6 6 8" xfId="3916"/>
    <cellStyle name="20% - Accent6 6 9" xfId="3917"/>
    <cellStyle name="20% - Accent6 7" xfId="3918"/>
    <cellStyle name="20% - Accent6 7 10" xfId="3919"/>
    <cellStyle name="20% - Accent6 7 11" xfId="3920"/>
    <cellStyle name="20% - Accent6 7 11 2" xfId="3921"/>
    <cellStyle name="20% - Accent6 7 12" xfId="3922"/>
    <cellStyle name="20% - Accent6 7 2" xfId="3923"/>
    <cellStyle name="20% - Accent6 7 3" xfId="3924"/>
    <cellStyle name="20% - Accent6 7 4" xfId="3925"/>
    <cellStyle name="20% - Accent6 7 5" xfId="3926"/>
    <cellStyle name="20% - Accent6 7 6" xfId="3927"/>
    <cellStyle name="20% - Accent6 7 7" xfId="3928"/>
    <cellStyle name="20% - Accent6 7 8" xfId="3929"/>
    <cellStyle name="20% - Accent6 7 9" xfId="3930"/>
    <cellStyle name="20% - Accent6 8" xfId="3931"/>
    <cellStyle name="20% - Accent6 8 10" xfId="3932"/>
    <cellStyle name="20% - Accent6 8 11" xfId="3933"/>
    <cellStyle name="20% - Accent6 8 11 2" xfId="3934"/>
    <cellStyle name="20% - Accent6 8 12" xfId="3935"/>
    <cellStyle name="20% - Accent6 8 2" xfId="3936"/>
    <cellStyle name="20% - Accent6 8 3" xfId="3937"/>
    <cellStyle name="20% - Accent6 8 4" xfId="3938"/>
    <cellStyle name="20% - Accent6 8 5" xfId="3939"/>
    <cellStyle name="20% - Accent6 8 6" xfId="3940"/>
    <cellStyle name="20% - Accent6 8 7" xfId="3941"/>
    <cellStyle name="20% - Accent6 8 8" xfId="3942"/>
    <cellStyle name="20% - Accent6 8 9" xfId="3943"/>
    <cellStyle name="20% - Accent6 9" xfId="3944"/>
    <cellStyle name="20% - Accent6 9 10" xfId="3945"/>
    <cellStyle name="20% - Accent6 9 11" xfId="3946"/>
    <cellStyle name="20% - Accent6 9 11 2" xfId="3947"/>
    <cellStyle name="20% - Accent6 9 12" xfId="3948"/>
    <cellStyle name="20% - Accent6 9 2" xfId="3949"/>
    <cellStyle name="20% - Accent6 9 3" xfId="3950"/>
    <cellStyle name="20% - Accent6 9 4" xfId="3951"/>
    <cellStyle name="20% - Accent6 9 5" xfId="3952"/>
    <cellStyle name="20% - Accent6 9 6" xfId="3953"/>
    <cellStyle name="20% - Accent6 9 7" xfId="3954"/>
    <cellStyle name="20% - Accent6 9 8" xfId="3955"/>
    <cellStyle name="20% - Accent6 9 9" xfId="3956"/>
    <cellStyle name="40% - Accent1 10" xfId="3957"/>
    <cellStyle name="40% - Accent1 10 10" xfId="3958"/>
    <cellStyle name="40% - Accent1 10 10 2" xfId="3959"/>
    <cellStyle name="40% - Accent1 10 11" xfId="3960"/>
    <cellStyle name="40% - Accent1 10 2" xfId="3961"/>
    <cellStyle name="40% - Accent1 10 2 2" xfId="3962"/>
    <cellStyle name="40% - Accent1 10 2 2 2" xfId="3963"/>
    <cellStyle name="40% - Accent1 10 2 3" xfId="3964"/>
    <cellStyle name="40% - Accent1 10 2 3 2" xfId="3965"/>
    <cellStyle name="40% - Accent1 10 2 4" xfId="3966"/>
    <cellStyle name="40% - Accent1 10 3" xfId="3967"/>
    <cellStyle name="40% - Accent1 10 3 2" xfId="3968"/>
    <cellStyle name="40% - Accent1 10 3 2 2" xfId="3969"/>
    <cellStyle name="40% - Accent1 10 3 3" xfId="3970"/>
    <cellStyle name="40% - Accent1 10 3 3 2" xfId="3971"/>
    <cellStyle name="40% - Accent1 10 3 4" xfId="3972"/>
    <cellStyle name="40% - Accent1 10 4" xfId="3973"/>
    <cellStyle name="40% - Accent1 10 4 2" xfId="3974"/>
    <cellStyle name="40% - Accent1 10 4 2 2" xfId="3975"/>
    <cellStyle name="40% - Accent1 10 4 3" xfId="3976"/>
    <cellStyle name="40% - Accent1 10 4 3 2" xfId="3977"/>
    <cellStyle name="40% - Accent1 10 4 4" xfId="3978"/>
    <cellStyle name="40% - Accent1 10 5" xfId="3979"/>
    <cellStyle name="40% - Accent1 10 5 2" xfId="3980"/>
    <cellStyle name="40% - Accent1 10 5 2 2" xfId="3981"/>
    <cellStyle name="40% - Accent1 10 5 3" xfId="3982"/>
    <cellStyle name="40% - Accent1 10 5 3 2" xfId="3983"/>
    <cellStyle name="40% - Accent1 10 5 4" xfId="3984"/>
    <cellStyle name="40% - Accent1 10 6" xfId="3985"/>
    <cellStyle name="40% - Accent1 10 6 2" xfId="3986"/>
    <cellStyle name="40% - Accent1 10 6 2 2" xfId="3987"/>
    <cellStyle name="40% - Accent1 10 6 3" xfId="3988"/>
    <cellStyle name="40% - Accent1 10 6 3 2" xfId="3989"/>
    <cellStyle name="40% - Accent1 10 6 4" xfId="3990"/>
    <cellStyle name="40% - Accent1 10 7" xfId="3991"/>
    <cellStyle name="40% - Accent1 10 7 2" xfId="3992"/>
    <cellStyle name="40% - Accent1 10 8" xfId="3993"/>
    <cellStyle name="40% - Accent1 10 8 2" xfId="3994"/>
    <cellStyle name="40% - Accent1 10 9" xfId="3995"/>
    <cellStyle name="40% - Accent1 11" xfId="3996"/>
    <cellStyle name="40% - Accent1 11 10" xfId="3997"/>
    <cellStyle name="40% - Accent1 11 10 2" xfId="3998"/>
    <cellStyle name="40% - Accent1 11 11" xfId="3999"/>
    <cellStyle name="40% - Accent1 11 2" xfId="4000"/>
    <cellStyle name="40% - Accent1 11 2 2" xfId="4001"/>
    <cellStyle name="40% - Accent1 11 2 2 2" xfId="4002"/>
    <cellStyle name="40% - Accent1 11 2 3" xfId="4003"/>
    <cellStyle name="40% - Accent1 11 2 3 2" xfId="4004"/>
    <cellStyle name="40% - Accent1 11 2 4" xfId="4005"/>
    <cellStyle name="40% - Accent1 11 3" xfId="4006"/>
    <cellStyle name="40% - Accent1 11 3 2" xfId="4007"/>
    <cellStyle name="40% - Accent1 11 3 2 2" xfId="4008"/>
    <cellStyle name="40% - Accent1 11 3 3" xfId="4009"/>
    <cellStyle name="40% - Accent1 11 3 3 2" xfId="4010"/>
    <cellStyle name="40% - Accent1 11 3 4" xfId="4011"/>
    <cellStyle name="40% - Accent1 11 4" xfId="4012"/>
    <cellStyle name="40% - Accent1 11 4 2" xfId="4013"/>
    <cellStyle name="40% - Accent1 11 4 2 2" xfId="4014"/>
    <cellStyle name="40% - Accent1 11 4 3" xfId="4015"/>
    <cellStyle name="40% - Accent1 11 4 3 2" xfId="4016"/>
    <cellStyle name="40% - Accent1 11 4 4" xfId="4017"/>
    <cellStyle name="40% - Accent1 11 5" xfId="4018"/>
    <cellStyle name="40% - Accent1 11 5 2" xfId="4019"/>
    <cellStyle name="40% - Accent1 11 5 2 2" xfId="4020"/>
    <cellStyle name="40% - Accent1 11 5 3" xfId="4021"/>
    <cellStyle name="40% - Accent1 11 5 3 2" xfId="4022"/>
    <cellStyle name="40% - Accent1 11 5 4" xfId="4023"/>
    <cellStyle name="40% - Accent1 11 6" xfId="4024"/>
    <cellStyle name="40% - Accent1 11 6 2" xfId="4025"/>
    <cellStyle name="40% - Accent1 11 6 2 2" xfId="4026"/>
    <cellStyle name="40% - Accent1 11 6 3" xfId="4027"/>
    <cellStyle name="40% - Accent1 11 6 3 2" xfId="4028"/>
    <cellStyle name="40% - Accent1 11 6 4" xfId="4029"/>
    <cellStyle name="40% - Accent1 11 7" xfId="4030"/>
    <cellStyle name="40% - Accent1 11 7 2" xfId="4031"/>
    <cellStyle name="40% - Accent1 11 8" xfId="4032"/>
    <cellStyle name="40% - Accent1 11 8 2" xfId="4033"/>
    <cellStyle name="40% - Accent1 11 9" xfId="4034"/>
    <cellStyle name="40% - Accent1 12" xfId="4035"/>
    <cellStyle name="40% - Accent1 12 2" xfId="4036"/>
    <cellStyle name="40% - Accent1 12 2 2" xfId="4037"/>
    <cellStyle name="40% - Accent1 12 2 2 2" xfId="4038"/>
    <cellStyle name="40% - Accent1 12 2 3" xfId="4039"/>
    <cellStyle name="40% - Accent1 12 2 3 2" xfId="4040"/>
    <cellStyle name="40% - Accent1 12 2 4" xfId="4041"/>
    <cellStyle name="40% - Accent1 12 3" xfId="4042"/>
    <cellStyle name="40% - Accent1 12 3 2" xfId="4043"/>
    <cellStyle name="40% - Accent1 12 3 2 2" xfId="4044"/>
    <cellStyle name="40% - Accent1 12 3 3" xfId="4045"/>
    <cellStyle name="40% - Accent1 12 3 3 2" xfId="4046"/>
    <cellStyle name="40% - Accent1 12 3 4" xfId="4047"/>
    <cellStyle name="40% - Accent1 12 4" xfId="4048"/>
    <cellStyle name="40% - Accent1 12 4 2" xfId="4049"/>
    <cellStyle name="40% - Accent1 12 4 2 2" xfId="4050"/>
    <cellStyle name="40% - Accent1 12 4 3" xfId="4051"/>
    <cellStyle name="40% - Accent1 12 4 3 2" xfId="4052"/>
    <cellStyle name="40% - Accent1 12 4 4" xfId="4053"/>
    <cellStyle name="40% - Accent1 12 5" xfId="4054"/>
    <cellStyle name="40% - Accent1 12 5 2" xfId="4055"/>
    <cellStyle name="40% - Accent1 12 5 2 2" xfId="4056"/>
    <cellStyle name="40% - Accent1 12 5 3" xfId="4057"/>
    <cellStyle name="40% - Accent1 12 5 3 2" xfId="4058"/>
    <cellStyle name="40% - Accent1 12 5 4" xfId="4059"/>
    <cellStyle name="40% - Accent1 12 6" xfId="4060"/>
    <cellStyle name="40% - Accent1 12 6 2" xfId="4061"/>
    <cellStyle name="40% - Accent1 12 6 2 2" xfId="4062"/>
    <cellStyle name="40% - Accent1 12 6 3" xfId="4063"/>
    <cellStyle name="40% - Accent1 12 6 3 2" xfId="4064"/>
    <cellStyle name="40% - Accent1 12 6 4" xfId="4065"/>
    <cellStyle name="40% - Accent1 12 7" xfId="4066"/>
    <cellStyle name="40% - Accent1 12 7 2" xfId="4067"/>
    <cellStyle name="40% - Accent1 12 8" xfId="4068"/>
    <cellStyle name="40% - Accent1 12 8 2" xfId="4069"/>
    <cellStyle name="40% - Accent1 12 9" xfId="4070"/>
    <cellStyle name="40% - Accent1 13" xfId="4071"/>
    <cellStyle name="40% - Accent1 13 2" xfId="4072"/>
    <cellStyle name="40% - Accent1 13 2 2" xfId="4073"/>
    <cellStyle name="40% - Accent1 13 2 2 2" xfId="4074"/>
    <cellStyle name="40% - Accent1 13 2 3" xfId="4075"/>
    <cellStyle name="40% - Accent1 13 2 3 2" xfId="4076"/>
    <cellStyle name="40% - Accent1 13 2 4" xfId="4077"/>
    <cellStyle name="40% - Accent1 13 3" xfId="4078"/>
    <cellStyle name="40% - Accent1 13 3 2" xfId="4079"/>
    <cellStyle name="40% - Accent1 13 3 2 2" xfId="4080"/>
    <cellStyle name="40% - Accent1 13 3 3" xfId="4081"/>
    <cellStyle name="40% - Accent1 13 3 3 2" xfId="4082"/>
    <cellStyle name="40% - Accent1 13 3 4" xfId="4083"/>
    <cellStyle name="40% - Accent1 13 4" xfId="4084"/>
    <cellStyle name="40% - Accent1 13 4 2" xfId="4085"/>
    <cellStyle name="40% - Accent1 13 4 2 2" xfId="4086"/>
    <cellStyle name="40% - Accent1 13 4 3" xfId="4087"/>
    <cellStyle name="40% - Accent1 13 4 3 2" xfId="4088"/>
    <cellStyle name="40% - Accent1 13 4 4" xfId="4089"/>
    <cellStyle name="40% - Accent1 13 5" xfId="4090"/>
    <cellStyle name="40% - Accent1 13 5 2" xfId="4091"/>
    <cellStyle name="40% - Accent1 13 5 2 2" xfId="4092"/>
    <cellStyle name="40% - Accent1 13 5 3" xfId="4093"/>
    <cellStyle name="40% - Accent1 13 5 3 2" xfId="4094"/>
    <cellStyle name="40% - Accent1 13 5 4" xfId="4095"/>
    <cellStyle name="40% - Accent1 13 6" xfId="4096"/>
    <cellStyle name="40% - Accent1 13 6 2" xfId="4097"/>
    <cellStyle name="40% - Accent1 13 6 2 2" xfId="4098"/>
    <cellStyle name="40% - Accent1 13 6 3" xfId="4099"/>
    <cellStyle name="40% - Accent1 13 6 3 2" xfId="4100"/>
    <cellStyle name="40% - Accent1 13 6 4" xfId="4101"/>
    <cellStyle name="40% - Accent1 13 7" xfId="4102"/>
    <cellStyle name="40% - Accent1 13 7 2" xfId="4103"/>
    <cellStyle name="40% - Accent1 13 8" xfId="4104"/>
    <cellStyle name="40% - Accent1 13 8 2" xfId="4105"/>
    <cellStyle name="40% - Accent1 13 9" xfId="4106"/>
    <cellStyle name="40% - Accent1 14" xfId="4107"/>
    <cellStyle name="40% - Accent1 14 2" xfId="4108"/>
    <cellStyle name="40% - Accent1 14 2 2" xfId="4109"/>
    <cellStyle name="40% - Accent1 14 2 2 2" xfId="4110"/>
    <cellStyle name="40% - Accent1 14 2 3" xfId="4111"/>
    <cellStyle name="40% - Accent1 14 2 3 2" xfId="4112"/>
    <cellStyle name="40% - Accent1 14 2 4" xfId="4113"/>
    <cellStyle name="40% - Accent1 14 3" xfId="4114"/>
    <cellStyle name="40% - Accent1 14 3 2" xfId="4115"/>
    <cellStyle name="40% - Accent1 14 3 2 2" xfId="4116"/>
    <cellStyle name="40% - Accent1 14 3 3" xfId="4117"/>
    <cellStyle name="40% - Accent1 14 3 3 2" xfId="4118"/>
    <cellStyle name="40% - Accent1 14 3 4" xfId="4119"/>
    <cellStyle name="40% - Accent1 14 4" xfId="4120"/>
    <cellStyle name="40% - Accent1 14 4 2" xfId="4121"/>
    <cellStyle name="40% - Accent1 14 4 2 2" xfId="4122"/>
    <cellStyle name="40% - Accent1 14 4 3" xfId="4123"/>
    <cellStyle name="40% - Accent1 14 4 3 2" xfId="4124"/>
    <cellStyle name="40% - Accent1 14 4 4" xfId="4125"/>
    <cellStyle name="40% - Accent1 14 5" xfId="4126"/>
    <cellStyle name="40% - Accent1 14 5 2" xfId="4127"/>
    <cellStyle name="40% - Accent1 14 5 2 2" xfId="4128"/>
    <cellStyle name="40% - Accent1 14 5 3" xfId="4129"/>
    <cellStyle name="40% - Accent1 14 5 3 2" xfId="4130"/>
    <cellStyle name="40% - Accent1 14 5 4" xfId="4131"/>
    <cellStyle name="40% - Accent1 14 6" xfId="4132"/>
    <cellStyle name="40% - Accent1 14 6 2" xfId="4133"/>
    <cellStyle name="40% - Accent1 14 6 2 2" xfId="4134"/>
    <cellStyle name="40% - Accent1 14 6 3" xfId="4135"/>
    <cellStyle name="40% - Accent1 14 6 3 2" xfId="4136"/>
    <cellStyle name="40% - Accent1 14 6 4" xfId="4137"/>
    <cellStyle name="40% - Accent1 14 7" xfId="4138"/>
    <cellStyle name="40% - Accent1 14 7 2" xfId="4139"/>
    <cellStyle name="40% - Accent1 14 8" xfId="4140"/>
    <cellStyle name="40% - Accent1 14 8 2" xfId="4141"/>
    <cellStyle name="40% - Accent1 14 9" xfId="4142"/>
    <cellStyle name="40% - Accent1 15" xfId="4143"/>
    <cellStyle name="40% - Accent1 15 2" xfId="4144"/>
    <cellStyle name="40% - Accent1 15 2 2" xfId="4145"/>
    <cellStyle name="40% - Accent1 15 2 2 2" xfId="4146"/>
    <cellStyle name="40% - Accent1 15 2 3" xfId="4147"/>
    <cellStyle name="40% - Accent1 15 2 3 2" xfId="4148"/>
    <cellStyle name="40% - Accent1 15 2 4" xfId="4149"/>
    <cellStyle name="40% - Accent1 15 3" xfId="4150"/>
    <cellStyle name="40% - Accent1 15 3 2" xfId="4151"/>
    <cellStyle name="40% - Accent1 15 3 2 2" xfId="4152"/>
    <cellStyle name="40% - Accent1 15 3 3" xfId="4153"/>
    <cellStyle name="40% - Accent1 15 3 3 2" xfId="4154"/>
    <cellStyle name="40% - Accent1 15 3 4" xfId="4155"/>
    <cellStyle name="40% - Accent1 15 4" xfId="4156"/>
    <cellStyle name="40% - Accent1 15 4 2" xfId="4157"/>
    <cellStyle name="40% - Accent1 15 4 2 2" xfId="4158"/>
    <cellStyle name="40% - Accent1 15 4 3" xfId="4159"/>
    <cellStyle name="40% - Accent1 15 4 3 2" xfId="4160"/>
    <cellStyle name="40% - Accent1 15 4 4" xfId="4161"/>
    <cellStyle name="40% - Accent1 15 5" xfId="4162"/>
    <cellStyle name="40% - Accent1 15 5 2" xfId="4163"/>
    <cellStyle name="40% - Accent1 15 5 2 2" xfId="4164"/>
    <cellStyle name="40% - Accent1 15 5 3" xfId="4165"/>
    <cellStyle name="40% - Accent1 15 5 3 2" xfId="4166"/>
    <cellStyle name="40% - Accent1 15 5 4" xfId="4167"/>
    <cellStyle name="40% - Accent1 15 6" xfId="4168"/>
    <cellStyle name="40% - Accent1 15 6 2" xfId="4169"/>
    <cellStyle name="40% - Accent1 15 6 2 2" xfId="4170"/>
    <cellStyle name="40% - Accent1 15 6 3" xfId="4171"/>
    <cellStyle name="40% - Accent1 15 6 3 2" xfId="4172"/>
    <cellStyle name="40% - Accent1 15 6 4" xfId="4173"/>
    <cellStyle name="40% - Accent1 15 7" xfId="4174"/>
    <cellStyle name="40% - Accent1 15 7 2" xfId="4175"/>
    <cellStyle name="40% - Accent1 15 8" xfId="4176"/>
    <cellStyle name="40% - Accent1 15 8 2" xfId="4177"/>
    <cellStyle name="40% - Accent1 15 9" xfId="4178"/>
    <cellStyle name="40% - Accent1 16" xfId="4179"/>
    <cellStyle name="40% - Accent1 16 2" xfId="4180"/>
    <cellStyle name="40% - Accent1 16 2 2" xfId="4181"/>
    <cellStyle name="40% - Accent1 16 2 2 2" xfId="4182"/>
    <cellStyle name="40% - Accent1 16 2 3" xfId="4183"/>
    <cellStyle name="40% - Accent1 16 2 3 2" xfId="4184"/>
    <cellStyle name="40% - Accent1 16 2 4" xfId="4185"/>
    <cellStyle name="40% - Accent1 16 3" xfId="4186"/>
    <cellStyle name="40% - Accent1 16 3 2" xfId="4187"/>
    <cellStyle name="40% - Accent1 16 4" xfId="4188"/>
    <cellStyle name="40% - Accent1 16 4 2" xfId="4189"/>
    <cellStyle name="40% - Accent1 16 5" xfId="4190"/>
    <cellStyle name="40% - Accent1 17" xfId="4191"/>
    <cellStyle name="40% - Accent1 17 2" xfId="4192"/>
    <cellStyle name="40% - Accent1 17 2 2" xfId="4193"/>
    <cellStyle name="40% - Accent1 17 2 2 2" xfId="4194"/>
    <cellStyle name="40% - Accent1 17 2 3" xfId="4195"/>
    <cellStyle name="40% - Accent1 17 2 3 2" xfId="4196"/>
    <cellStyle name="40% - Accent1 17 2 4" xfId="4197"/>
    <cellStyle name="40% - Accent1 17 3" xfId="4198"/>
    <cellStyle name="40% - Accent1 17 3 2" xfId="4199"/>
    <cellStyle name="40% - Accent1 17 4" xfId="4200"/>
    <cellStyle name="40% - Accent1 17 4 2" xfId="4201"/>
    <cellStyle name="40% - Accent1 17 5" xfId="4202"/>
    <cellStyle name="40% - Accent1 18" xfId="4203"/>
    <cellStyle name="40% - Accent1 18 2" xfId="4204"/>
    <cellStyle name="40% - Accent1 18 2 2" xfId="4205"/>
    <cellStyle name="40% - Accent1 18 3" xfId="4206"/>
    <cellStyle name="40% - Accent1 18 3 2" xfId="4207"/>
    <cellStyle name="40% - Accent1 18 4" xfId="4208"/>
    <cellStyle name="40% - Accent1 19" xfId="4209"/>
    <cellStyle name="40% - Accent1 19 2" xfId="4210"/>
    <cellStyle name="40% - Accent1 2" xfId="4211"/>
    <cellStyle name="40% - Accent1 2 10" xfId="4212"/>
    <cellStyle name="40% - Accent1 2 11" xfId="4213"/>
    <cellStyle name="40% - Accent1 2 11 2" xfId="4214"/>
    <cellStyle name="40% - Accent1 2 11 2 2" xfId="4215"/>
    <cellStyle name="40% - Accent1 2 11 3" xfId="4216"/>
    <cellStyle name="40% - Accent1 2 11 3 2" xfId="4217"/>
    <cellStyle name="40% - Accent1 2 11 4" xfId="4218"/>
    <cellStyle name="40% - Accent1 2 12" xfId="4219"/>
    <cellStyle name="40% - Accent1 2 12 2" xfId="4220"/>
    <cellStyle name="40% - Accent1 2 12 2 2" xfId="4221"/>
    <cellStyle name="40% - Accent1 2 12 3" xfId="4222"/>
    <cellStyle name="40% - Accent1 2 12 3 2" xfId="4223"/>
    <cellStyle name="40% - Accent1 2 12 4" xfId="4224"/>
    <cellStyle name="40% - Accent1 2 13" xfId="4225"/>
    <cellStyle name="40% - Accent1 2 13 2" xfId="4226"/>
    <cellStyle name="40% - Accent1 2 14" xfId="4227"/>
    <cellStyle name="40% - Accent1 2 15" xfId="4228"/>
    <cellStyle name="40% - Accent1 2 16" xfId="4229"/>
    <cellStyle name="40% - Accent1 2 17" xfId="4230"/>
    <cellStyle name="40% - Accent1 2 2" xfId="4231"/>
    <cellStyle name="40% - Accent1 2 2 2" xfId="4232"/>
    <cellStyle name="40% - Accent1 2 2 3" xfId="4233"/>
    <cellStyle name="40% - Accent1 2 2 4" xfId="4234"/>
    <cellStyle name="40% - Accent1 2 3" xfId="4235"/>
    <cellStyle name="40% - Accent1 2 4" xfId="4236"/>
    <cellStyle name="40% - Accent1 2 5" xfId="4237"/>
    <cellStyle name="40% - Accent1 2 6" xfId="4238"/>
    <cellStyle name="40% - Accent1 2 7" xfId="4239"/>
    <cellStyle name="40% - Accent1 2 8" xfId="4240"/>
    <cellStyle name="40% - Accent1 2 9" xfId="4241"/>
    <cellStyle name="40% - Accent1 20" xfId="4242"/>
    <cellStyle name="40% - Accent1 20 2" xfId="4243"/>
    <cellStyle name="40% - Accent1 21" xfId="4244"/>
    <cellStyle name="40% - Accent1 21 10" xfId="4245"/>
    <cellStyle name="40% - Accent1 21 10 2" xfId="4246"/>
    <cellStyle name="40% - Accent1 21 11" xfId="4247"/>
    <cellStyle name="40% - Accent1 21 11 2" xfId="4248"/>
    <cellStyle name="40% - Accent1 21 12" xfId="4249"/>
    <cellStyle name="40% - Accent1 21 12 2" xfId="4250"/>
    <cellStyle name="40% - Accent1 21 13" xfId="4251"/>
    <cellStyle name="40% - Accent1 21 13 2" xfId="4252"/>
    <cellStyle name="40% - Accent1 21 14" xfId="4253"/>
    <cellStyle name="40% - Accent1 21 14 2" xfId="4254"/>
    <cellStyle name="40% - Accent1 21 15" xfId="4255"/>
    <cellStyle name="40% - Accent1 21 15 2" xfId="4256"/>
    <cellStyle name="40% - Accent1 21 16" xfId="4257"/>
    <cellStyle name="40% - Accent1 21 2" xfId="4258"/>
    <cellStyle name="40% - Accent1 21 2 2" xfId="4259"/>
    <cellStyle name="40% - Accent1 21 3" xfId="4260"/>
    <cellStyle name="40% - Accent1 21 3 2" xfId="4261"/>
    <cellStyle name="40% - Accent1 21 4" xfId="4262"/>
    <cellStyle name="40% - Accent1 21 4 2" xfId="4263"/>
    <cellStyle name="40% - Accent1 21 5" xfId="4264"/>
    <cellStyle name="40% - Accent1 21 5 2" xfId="4265"/>
    <cellStyle name="40% - Accent1 21 6" xfId="4266"/>
    <cellStyle name="40% - Accent1 21 6 2" xfId="4267"/>
    <cellStyle name="40% - Accent1 21 7" xfId="4268"/>
    <cellStyle name="40% - Accent1 21 7 2" xfId="4269"/>
    <cellStyle name="40% - Accent1 21 8" xfId="4270"/>
    <cellStyle name="40% - Accent1 21 8 2" xfId="4271"/>
    <cellStyle name="40% - Accent1 21 9" xfId="4272"/>
    <cellStyle name="40% - Accent1 21 9 2" xfId="4273"/>
    <cellStyle name="40% - Accent1 22" xfId="4274"/>
    <cellStyle name="40% - Accent1 22 10" xfId="4275"/>
    <cellStyle name="40% - Accent1 22 10 2" xfId="4276"/>
    <cellStyle name="40% - Accent1 22 11" xfId="4277"/>
    <cellStyle name="40% - Accent1 22 11 2" xfId="4278"/>
    <cellStyle name="40% - Accent1 22 12" xfId="4279"/>
    <cellStyle name="40% - Accent1 22 12 2" xfId="4280"/>
    <cellStyle name="40% - Accent1 22 13" xfId="4281"/>
    <cellStyle name="40% - Accent1 22 13 2" xfId="4282"/>
    <cellStyle name="40% - Accent1 22 14" xfId="4283"/>
    <cellStyle name="40% - Accent1 22 14 2" xfId="4284"/>
    <cellStyle name="40% - Accent1 22 15" xfId="4285"/>
    <cellStyle name="40% - Accent1 22 15 2" xfId="4286"/>
    <cellStyle name="40% - Accent1 22 16" xfId="4287"/>
    <cellStyle name="40% - Accent1 22 2" xfId="4288"/>
    <cellStyle name="40% - Accent1 22 2 2" xfId="4289"/>
    <cellStyle name="40% - Accent1 22 3" xfId="4290"/>
    <cellStyle name="40% - Accent1 22 3 2" xfId="4291"/>
    <cellStyle name="40% - Accent1 22 4" xfId="4292"/>
    <cellStyle name="40% - Accent1 22 4 2" xfId="4293"/>
    <cellStyle name="40% - Accent1 22 5" xfId="4294"/>
    <cellStyle name="40% - Accent1 22 5 2" xfId="4295"/>
    <cellStyle name="40% - Accent1 22 6" xfId="4296"/>
    <cellStyle name="40% - Accent1 22 6 2" xfId="4297"/>
    <cellStyle name="40% - Accent1 22 7" xfId="4298"/>
    <cellStyle name="40% - Accent1 22 7 2" xfId="4299"/>
    <cellStyle name="40% - Accent1 22 8" xfId="4300"/>
    <cellStyle name="40% - Accent1 22 8 2" xfId="4301"/>
    <cellStyle name="40% - Accent1 22 9" xfId="4302"/>
    <cellStyle name="40% - Accent1 22 9 2" xfId="4303"/>
    <cellStyle name="40% - Accent1 23" xfId="4304"/>
    <cellStyle name="40% - Accent1 23 10" xfId="4305"/>
    <cellStyle name="40% - Accent1 23 10 2" xfId="4306"/>
    <cellStyle name="40% - Accent1 23 11" xfId="4307"/>
    <cellStyle name="40% - Accent1 23 11 2" xfId="4308"/>
    <cellStyle name="40% - Accent1 23 12" xfId="4309"/>
    <cellStyle name="40% - Accent1 23 12 2" xfId="4310"/>
    <cellStyle name="40% - Accent1 23 13" xfId="4311"/>
    <cellStyle name="40% - Accent1 23 13 2" xfId="4312"/>
    <cellStyle name="40% - Accent1 23 14" xfId="4313"/>
    <cellStyle name="40% - Accent1 23 14 2" xfId="4314"/>
    <cellStyle name="40% - Accent1 23 15" xfId="4315"/>
    <cellStyle name="40% - Accent1 23 15 2" xfId="4316"/>
    <cellStyle name="40% - Accent1 23 16" xfId="4317"/>
    <cellStyle name="40% - Accent1 23 16 2" xfId="4318"/>
    <cellStyle name="40% - Accent1 23 17" xfId="4319"/>
    <cellStyle name="40% - Accent1 23 2" xfId="4320"/>
    <cellStyle name="40% - Accent1 23 2 10" xfId="4321"/>
    <cellStyle name="40% - Accent1 23 2 10 2" xfId="4322"/>
    <cellStyle name="40% - Accent1 23 2 11" xfId="4323"/>
    <cellStyle name="40% - Accent1 23 2 11 2" xfId="4324"/>
    <cellStyle name="40% - Accent1 23 2 12" xfId="4325"/>
    <cellStyle name="40% - Accent1 23 2 12 2" xfId="4326"/>
    <cellStyle name="40% - Accent1 23 2 13" xfId="4327"/>
    <cellStyle name="40% - Accent1 23 2 13 2" xfId="4328"/>
    <cellStyle name="40% - Accent1 23 2 14" xfId="4329"/>
    <cellStyle name="40% - Accent1 23 2 14 2" xfId="4330"/>
    <cellStyle name="40% - Accent1 23 2 15" xfId="4331"/>
    <cellStyle name="40% - Accent1 23 2 15 2" xfId="4332"/>
    <cellStyle name="40% - Accent1 23 2 16" xfId="4333"/>
    <cellStyle name="40% - Accent1 23 2 2" xfId="4334"/>
    <cellStyle name="40% - Accent1 23 2 2 2" xfId="4335"/>
    <cellStyle name="40% - Accent1 23 2 3" xfId="4336"/>
    <cellStyle name="40% - Accent1 23 2 3 2" xfId="4337"/>
    <cellStyle name="40% - Accent1 23 2 4" xfId="4338"/>
    <cellStyle name="40% - Accent1 23 2 4 2" xfId="4339"/>
    <cellStyle name="40% - Accent1 23 2 5" xfId="4340"/>
    <cellStyle name="40% - Accent1 23 2 5 2" xfId="4341"/>
    <cellStyle name="40% - Accent1 23 2 6" xfId="4342"/>
    <cellStyle name="40% - Accent1 23 2 6 2" xfId="4343"/>
    <cellStyle name="40% - Accent1 23 2 7" xfId="4344"/>
    <cellStyle name="40% - Accent1 23 2 7 2" xfId="4345"/>
    <cellStyle name="40% - Accent1 23 2 8" xfId="4346"/>
    <cellStyle name="40% - Accent1 23 2 8 2" xfId="4347"/>
    <cellStyle name="40% - Accent1 23 2 9" xfId="4348"/>
    <cellStyle name="40% - Accent1 23 2 9 2" xfId="4349"/>
    <cellStyle name="40% - Accent1 23 3" xfId="4350"/>
    <cellStyle name="40% - Accent1 23 3 2" xfId="4351"/>
    <cellStyle name="40% - Accent1 23 4" xfId="4352"/>
    <cellStyle name="40% - Accent1 23 4 2" xfId="4353"/>
    <cellStyle name="40% - Accent1 23 5" xfId="4354"/>
    <cellStyle name="40% - Accent1 23 5 2" xfId="4355"/>
    <cellStyle name="40% - Accent1 23 6" xfId="4356"/>
    <cellStyle name="40% - Accent1 23 6 2" xfId="4357"/>
    <cellStyle name="40% - Accent1 23 7" xfId="4358"/>
    <cellStyle name="40% - Accent1 23 7 2" xfId="4359"/>
    <cellStyle name="40% - Accent1 23 8" xfId="4360"/>
    <cellStyle name="40% - Accent1 23 8 2" xfId="4361"/>
    <cellStyle name="40% - Accent1 23 9" xfId="4362"/>
    <cellStyle name="40% - Accent1 23 9 2" xfId="4363"/>
    <cellStyle name="40% - Accent1 24" xfId="4364"/>
    <cellStyle name="40% - Accent1 24 10" xfId="4365"/>
    <cellStyle name="40% - Accent1 24 10 2" xfId="4366"/>
    <cellStyle name="40% - Accent1 24 11" xfId="4367"/>
    <cellStyle name="40% - Accent1 24 11 2" xfId="4368"/>
    <cellStyle name="40% - Accent1 24 12" xfId="4369"/>
    <cellStyle name="40% - Accent1 24 12 2" xfId="4370"/>
    <cellStyle name="40% - Accent1 24 13" xfId="4371"/>
    <cellStyle name="40% - Accent1 24 13 2" xfId="4372"/>
    <cellStyle name="40% - Accent1 24 14" xfId="4373"/>
    <cellStyle name="40% - Accent1 24 14 2" xfId="4374"/>
    <cellStyle name="40% - Accent1 24 15" xfId="4375"/>
    <cellStyle name="40% - Accent1 24 15 2" xfId="4376"/>
    <cellStyle name="40% - Accent1 24 16" xfId="4377"/>
    <cellStyle name="40% - Accent1 24 16 2" xfId="4378"/>
    <cellStyle name="40% - Accent1 24 17" xfId="4379"/>
    <cellStyle name="40% - Accent1 24 2" xfId="4380"/>
    <cellStyle name="40% - Accent1 24 2 10" xfId="4381"/>
    <cellStyle name="40% - Accent1 24 2 10 2" xfId="4382"/>
    <cellStyle name="40% - Accent1 24 2 11" xfId="4383"/>
    <cellStyle name="40% - Accent1 24 2 11 2" xfId="4384"/>
    <cellStyle name="40% - Accent1 24 2 12" xfId="4385"/>
    <cellStyle name="40% - Accent1 24 2 12 2" xfId="4386"/>
    <cellStyle name="40% - Accent1 24 2 13" xfId="4387"/>
    <cellStyle name="40% - Accent1 24 2 13 2" xfId="4388"/>
    <cellStyle name="40% - Accent1 24 2 14" xfId="4389"/>
    <cellStyle name="40% - Accent1 24 2 14 2" xfId="4390"/>
    <cellStyle name="40% - Accent1 24 2 15" xfId="4391"/>
    <cellStyle name="40% - Accent1 24 2 15 2" xfId="4392"/>
    <cellStyle name="40% - Accent1 24 2 16" xfId="4393"/>
    <cellStyle name="40% - Accent1 24 2 2" xfId="4394"/>
    <cellStyle name="40% - Accent1 24 2 2 2" xfId="4395"/>
    <cellStyle name="40% - Accent1 24 2 3" xfId="4396"/>
    <cellStyle name="40% - Accent1 24 2 3 2" xfId="4397"/>
    <cellStyle name="40% - Accent1 24 2 4" xfId="4398"/>
    <cellStyle name="40% - Accent1 24 2 4 2" xfId="4399"/>
    <cellStyle name="40% - Accent1 24 2 5" xfId="4400"/>
    <cellStyle name="40% - Accent1 24 2 5 2" xfId="4401"/>
    <cellStyle name="40% - Accent1 24 2 6" xfId="4402"/>
    <cellStyle name="40% - Accent1 24 2 6 2" xfId="4403"/>
    <cellStyle name="40% - Accent1 24 2 7" xfId="4404"/>
    <cellStyle name="40% - Accent1 24 2 7 2" xfId="4405"/>
    <cellStyle name="40% - Accent1 24 2 8" xfId="4406"/>
    <cellStyle name="40% - Accent1 24 2 8 2" xfId="4407"/>
    <cellStyle name="40% - Accent1 24 2 9" xfId="4408"/>
    <cellStyle name="40% - Accent1 24 2 9 2" xfId="4409"/>
    <cellStyle name="40% - Accent1 24 3" xfId="4410"/>
    <cellStyle name="40% - Accent1 24 3 2" xfId="4411"/>
    <cellStyle name="40% - Accent1 24 4" xfId="4412"/>
    <cellStyle name="40% - Accent1 24 4 2" xfId="4413"/>
    <cellStyle name="40% - Accent1 24 5" xfId="4414"/>
    <cellStyle name="40% - Accent1 24 5 2" xfId="4415"/>
    <cellStyle name="40% - Accent1 24 6" xfId="4416"/>
    <cellStyle name="40% - Accent1 24 6 2" xfId="4417"/>
    <cellStyle name="40% - Accent1 24 7" xfId="4418"/>
    <cellStyle name="40% - Accent1 24 7 2" xfId="4419"/>
    <cellStyle name="40% - Accent1 24 8" xfId="4420"/>
    <cellStyle name="40% - Accent1 24 8 2" xfId="4421"/>
    <cellStyle name="40% - Accent1 24 9" xfId="4422"/>
    <cellStyle name="40% - Accent1 24 9 2" xfId="4423"/>
    <cellStyle name="40% - Accent1 25" xfId="4424"/>
    <cellStyle name="40% - Accent1 26" xfId="4425"/>
    <cellStyle name="40% - Accent1 27" xfId="4426"/>
    <cellStyle name="40% - Accent1 3" xfId="4427"/>
    <cellStyle name="40% - Accent1 3 10" xfId="4428"/>
    <cellStyle name="40% - Accent1 3 11" xfId="4429"/>
    <cellStyle name="40% - Accent1 3 11 2" xfId="4430"/>
    <cellStyle name="40% - Accent1 3 12" xfId="4431"/>
    <cellStyle name="40% - Accent1 3 13" xfId="4432"/>
    <cellStyle name="40% - Accent1 3 2" xfId="4433"/>
    <cellStyle name="40% - Accent1 3 2 2" xfId="4434"/>
    <cellStyle name="40% - Accent1 3 3" xfId="4435"/>
    <cellStyle name="40% - Accent1 3 4" xfId="4436"/>
    <cellStyle name="40% - Accent1 3 5" xfId="4437"/>
    <cellStyle name="40% - Accent1 3 6" xfId="4438"/>
    <cellStyle name="40% - Accent1 3 7" xfId="4439"/>
    <cellStyle name="40% - Accent1 3 8" xfId="4440"/>
    <cellStyle name="40% - Accent1 3 9" xfId="4441"/>
    <cellStyle name="40% - Accent1 4" xfId="4442"/>
    <cellStyle name="40% - Accent1 4 10" xfId="4443"/>
    <cellStyle name="40% - Accent1 4 11" xfId="4444"/>
    <cellStyle name="40% - Accent1 4 11 2" xfId="4445"/>
    <cellStyle name="40% - Accent1 4 12" xfId="4446"/>
    <cellStyle name="40% - Accent1 4 2" xfId="4447"/>
    <cellStyle name="40% - Accent1 4 3" xfId="4448"/>
    <cellStyle name="40% - Accent1 4 4" xfId="4449"/>
    <cellStyle name="40% - Accent1 4 5" xfId="4450"/>
    <cellStyle name="40% - Accent1 4 6" xfId="4451"/>
    <cellStyle name="40% - Accent1 4 7" xfId="4452"/>
    <cellStyle name="40% - Accent1 4 8" xfId="4453"/>
    <cellStyle name="40% - Accent1 4 9" xfId="4454"/>
    <cellStyle name="40% - Accent1 5" xfId="4455"/>
    <cellStyle name="40% - Accent1 5 10" xfId="4456"/>
    <cellStyle name="40% - Accent1 5 11" xfId="4457"/>
    <cellStyle name="40% - Accent1 5 11 2" xfId="4458"/>
    <cellStyle name="40% - Accent1 5 12" xfId="4459"/>
    <cellStyle name="40% - Accent1 5 2" xfId="4460"/>
    <cellStyle name="40% - Accent1 5 3" xfId="4461"/>
    <cellStyle name="40% - Accent1 5 4" xfId="4462"/>
    <cellStyle name="40% - Accent1 5 5" xfId="4463"/>
    <cellStyle name="40% - Accent1 5 6" xfId="4464"/>
    <cellStyle name="40% - Accent1 5 7" xfId="4465"/>
    <cellStyle name="40% - Accent1 5 8" xfId="4466"/>
    <cellStyle name="40% - Accent1 5 9" xfId="4467"/>
    <cellStyle name="40% - Accent1 6" xfId="4468"/>
    <cellStyle name="40% - Accent1 6 10" xfId="4469"/>
    <cellStyle name="40% - Accent1 6 11" xfId="4470"/>
    <cellStyle name="40% - Accent1 6 11 2" xfId="4471"/>
    <cellStyle name="40% - Accent1 6 12" xfId="4472"/>
    <cellStyle name="40% - Accent1 6 2" xfId="4473"/>
    <cellStyle name="40% - Accent1 6 3" xfId="4474"/>
    <cellStyle name="40% - Accent1 6 4" xfId="4475"/>
    <cellStyle name="40% - Accent1 6 5" xfId="4476"/>
    <cellStyle name="40% - Accent1 6 6" xfId="4477"/>
    <cellStyle name="40% - Accent1 6 7" xfId="4478"/>
    <cellStyle name="40% - Accent1 6 8" xfId="4479"/>
    <cellStyle name="40% - Accent1 6 9" xfId="4480"/>
    <cellStyle name="40% - Accent1 7" xfId="4481"/>
    <cellStyle name="40% - Accent1 7 10" xfId="4482"/>
    <cellStyle name="40% - Accent1 7 11" xfId="4483"/>
    <cellStyle name="40% - Accent1 7 11 2" xfId="4484"/>
    <cellStyle name="40% - Accent1 7 12" xfId="4485"/>
    <cellStyle name="40% - Accent1 7 2" xfId="4486"/>
    <cellStyle name="40% - Accent1 7 3" xfId="4487"/>
    <cellStyle name="40% - Accent1 7 4" xfId="4488"/>
    <cellStyle name="40% - Accent1 7 5" xfId="4489"/>
    <cellStyle name="40% - Accent1 7 6" xfId="4490"/>
    <cellStyle name="40% - Accent1 7 7" xfId="4491"/>
    <cellStyle name="40% - Accent1 7 8" xfId="4492"/>
    <cellStyle name="40% - Accent1 7 9" xfId="4493"/>
    <cellStyle name="40% - Accent1 8" xfId="4494"/>
    <cellStyle name="40% - Accent1 8 10" xfId="4495"/>
    <cellStyle name="40% - Accent1 8 11" xfId="4496"/>
    <cellStyle name="40% - Accent1 8 11 2" xfId="4497"/>
    <cellStyle name="40% - Accent1 8 12" xfId="4498"/>
    <cellStyle name="40% - Accent1 8 2" xfId="4499"/>
    <cellStyle name="40% - Accent1 8 3" xfId="4500"/>
    <cellStyle name="40% - Accent1 8 4" xfId="4501"/>
    <cellStyle name="40% - Accent1 8 5" xfId="4502"/>
    <cellStyle name="40% - Accent1 8 6" xfId="4503"/>
    <cellStyle name="40% - Accent1 8 7" xfId="4504"/>
    <cellStyle name="40% - Accent1 8 8" xfId="4505"/>
    <cellStyle name="40% - Accent1 8 9" xfId="4506"/>
    <cellStyle name="40% - Accent1 9" xfId="4507"/>
    <cellStyle name="40% - Accent1 9 10" xfId="4508"/>
    <cellStyle name="40% - Accent1 9 11" xfId="4509"/>
    <cellStyle name="40% - Accent1 9 11 2" xfId="4510"/>
    <cellStyle name="40% - Accent1 9 12" xfId="4511"/>
    <cellStyle name="40% - Accent1 9 2" xfId="4512"/>
    <cellStyle name="40% - Accent1 9 3" xfId="4513"/>
    <cellStyle name="40% - Accent1 9 4" xfId="4514"/>
    <cellStyle name="40% - Accent1 9 5" xfId="4515"/>
    <cellStyle name="40% - Accent1 9 6" xfId="4516"/>
    <cellStyle name="40% - Accent1 9 7" xfId="4517"/>
    <cellStyle name="40% - Accent1 9 8" xfId="4518"/>
    <cellStyle name="40% - Accent1 9 9" xfId="4519"/>
    <cellStyle name="40% - Accent2 10" xfId="4520"/>
    <cellStyle name="40% - Accent2 10 10" xfId="4521"/>
    <cellStyle name="40% - Accent2 10 10 2" xfId="4522"/>
    <cellStyle name="40% - Accent2 10 11" xfId="4523"/>
    <cellStyle name="40% - Accent2 10 2" xfId="4524"/>
    <cellStyle name="40% - Accent2 10 2 2" xfId="4525"/>
    <cellStyle name="40% - Accent2 10 2 2 2" xfId="4526"/>
    <cellStyle name="40% - Accent2 10 2 3" xfId="4527"/>
    <cellStyle name="40% - Accent2 10 2 3 2" xfId="4528"/>
    <cellStyle name="40% - Accent2 10 2 4" xfId="4529"/>
    <cellStyle name="40% - Accent2 10 3" xfId="4530"/>
    <cellStyle name="40% - Accent2 10 3 2" xfId="4531"/>
    <cellStyle name="40% - Accent2 10 3 2 2" xfId="4532"/>
    <cellStyle name="40% - Accent2 10 3 3" xfId="4533"/>
    <cellStyle name="40% - Accent2 10 3 3 2" xfId="4534"/>
    <cellStyle name="40% - Accent2 10 3 4" xfId="4535"/>
    <cellStyle name="40% - Accent2 10 4" xfId="4536"/>
    <cellStyle name="40% - Accent2 10 4 2" xfId="4537"/>
    <cellStyle name="40% - Accent2 10 4 2 2" xfId="4538"/>
    <cellStyle name="40% - Accent2 10 4 3" xfId="4539"/>
    <cellStyle name="40% - Accent2 10 4 3 2" xfId="4540"/>
    <cellStyle name="40% - Accent2 10 4 4" xfId="4541"/>
    <cellStyle name="40% - Accent2 10 5" xfId="4542"/>
    <cellStyle name="40% - Accent2 10 5 2" xfId="4543"/>
    <cellStyle name="40% - Accent2 10 5 2 2" xfId="4544"/>
    <cellStyle name="40% - Accent2 10 5 3" xfId="4545"/>
    <cellStyle name="40% - Accent2 10 5 3 2" xfId="4546"/>
    <cellStyle name="40% - Accent2 10 5 4" xfId="4547"/>
    <cellStyle name="40% - Accent2 10 6" xfId="4548"/>
    <cellStyle name="40% - Accent2 10 6 2" xfId="4549"/>
    <cellStyle name="40% - Accent2 10 6 2 2" xfId="4550"/>
    <cellStyle name="40% - Accent2 10 6 3" xfId="4551"/>
    <cellStyle name="40% - Accent2 10 6 3 2" xfId="4552"/>
    <cellStyle name="40% - Accent2 10 6 4" xfId="4553"/>
    <cellStyle name="40% - Accent2 10 7" xfId="4554"/>
    <cellStyle name="40% - Accent2 10 7 2" xfId="4555"/>
    <cellStyle name="40% - Accent2 10 8" xfId="4556"/>
    <cellStyle name="40% - Accent2 10 8 2" xfId="4557"/>
    <cellStyle name="40% - Accent2 10 9" xfId="4558"/>
    <cellStyle name="40% - Accent2 11" xfId="4559"/>
    <cellStyle name="40% - Accent2 11 10" xfId="4560"/>
    <cellStyle name="40% - Accent2 11 10 2" xfId="4561"/>
    <cellStyle name="40% - Accent2 11 11" xfId="4562"/>
    <cellStyle name="40% - Accent2 11 2" xfId="4563"/>
    <cellStyle name="40% - Accent2 11 2 2" xfId="4564"/>
    <cellStyle name="40% - Accent2 11 2 2 2" xfId="4565"/>
    <cellStyle name="40% - Accent2 11 2 3" xfId="4566"/>
    <cellStyle name="40% - Accent2 11 2 3 2" xfId="4567"/>
    <cellStyle name="40% - Accent2 11 2 4" xfId="4568"/>
    <cellStyle name="40% - Accent2 11 3" xfId="4569"/>
    <cellStyle name="40% - Accent2 11 3 2" xfId="4570"/>
    <cellStyle name="40% - Accent2 11 3 2 2" xfId="4571"/>
    <cellStyle name="40% - Accent2 11 3 3" xfId="4572"/>
    <cellStyle name="40% - Accent2 11 3 3 2" xfId="4573"/>
    <cellStyle name="40% - Accent2 11 3 4" xfId="4574"/>
    <cellStyle name="40% - Accent2 11 4" xfId="4575"/>
    <cellStyle name="40% - Accent2 11 4 2" xfId="4576"/>
    <cellStyle name="40% - Accent2 11 4 2 2" xfId="4577"/>
    <cellStyle name="40% - Accent2 11 4 3" xfId="4578"/>
    <cellStyle name="40% - Accent2 11 4 3 2" xfId="4579"/>
    <cellStyle name="40% - Accent2 11 4 4" xfId="4580"/>
    <cellStyle name="40% - Accent2 11 5" xfId="4581"/>
    <cellStyle name="40% - Accent2 11 5 2" xfId="4582"/>
    <cellStyle name="40% - Accent2 11 5 2 2" xfId="4583"/>
    <cellStyle name="40% - Accent2 11 5 3" xfId="4584"/>
    <cellStyle name="40% - Accent2 11 5 3 2" xfId="4585"/>
    <cellStyle name="40% - Accent2 11 5 4" xfId="4586"/>
    <cellStyle name="40% - Accent2 11 6" xfId="4587"/>
    <cellStyle name="40% - Accent2 11 6 2" xfId="4588"/>
    <cellStyle name="40% - Accent2 11 6 2 2" xfId="4589"/>
    <cellStyle name="40% - Accent2 11 6 3" xfId="4590"/>
    <cellStyle name="40% - Accent2 11 6 3 2" xfId="4591"/>
    <cellStyle name="40% - Accent2 11 6 4" xfId="4592"/>
    <cellStyle name="40% - Accent2 11 7" xfId="4593"/>
    <cellStyle name="40% - Accent2 11 7 2" xfId="4594"/>
    <cellStyle name="40% - Accent2 11 8" xfId="4595"/>
    <cellStyle name="40% - Accent2 11 8 2" xfId="4596"/>
    <cellStyle name="40% - Accent2 11 9" xfId="4597"/>
    <cellStyle name="40% - Accent2 12" xfId="4598"/>
    <cellStyle name="40% - Accent2 12 2" xfId="4599"/>
    <cellStyle name="40% - Accent2 12 2 2" xfId="4600"/>
    <cellStyle name="40% - Accent2 12 2 2 2" xfId="4601"/>
    <cellStyle name="40% - Accent2 12 2 3" xfId="4602"/>
    <cellStyle name="40% - Accent2 12 2 3 2" xfId="4603"/>
    <cellStyle name="40% - Accent2 12 2 4" xfId="4604"/>
    <cellStyle name="40% - Accent2 12 3" xfId="4605"/>
    <cellStyle name="40% - Accent2 12 3 2" xfId="4606"/>
    <cellStyle name="40% - Accent2 12 3 2 2" xfId="4607"/>
    <cellStyle name="40% - Accent2 12 3 3" xfId="4608"/>
    <cellStyle name="40% - Accent2 12 3 3 2" xfId="4609"/>
    <cellStyle name="40% - Accent2 12 3 4" xfId="4610"/>
    <cellStyle name="40% - Accent2 12 4" xfId="4611"/>
    <cellStyle name="40% - Accent2 12 4 2" xfId="4612"/>
    <cellStyle name="40% - Accent2 12 4 2 2" xfId="4613"/>
    <cellStyle name="40% - Accent2 12 4 3" xfId="4614"/>
    <cellStyle name="40% - Accent2 12 4 3 2" xfId="4615"/>
    <cellStyle name="40% - Accent2 12 4 4" xfId="4616"/>
    <cellStyle name="40% - Accent2 12 5" xfId="4617"/>
    <cellStyle name="40% - Accent2 12 5 2" xfId="4618"/>
    <cellStyle name="40% - Accent2 12 5 2 2" xfId="4619"/>
    <cellStyle name="40% - Accent2 12 5 3" xfId="4620"/>
    <cellStyle name="40% - Accent2 12 5 3 2" xfId="4621"/>
    <cellStyle name="40% - Accent2 12 5 4" xfId="4622"/>
    <cellStyle name="40% - Accent2 12 6" xfId="4623"/>
    <cellStyle name="40% - Accent2 12 6 2" xfId="4624"/>
    <cellStyle name="40% - Accent2 12 6 2 2" xfId="4625"/>
    <cellStyle name="40% - Accent2 12 6 3" xfId="4626"/>
    <cellStyle name="40% - Accent2 12 6 3 2" xfId="4627"/>
    <cellStyle name="40% - Accent2 12 6 4" xfId="4628"/>
    <cellStyle name="40% - Accent2 12 7" xfId="4629"/>
    <cellStyle name="40% - Accent2 12 7 2" xfId="4630"/>
    <cellStyle name="40% - Accent2 12 8" xfId="4631"/>
    <cellStyle name="40% - Accent2 12 8 2" xfId="4632"/>
    <cellStyle name="40% - Accent2 12 9" xfId="4633"/>
    <cellStyle name="40% - Accent2 13" xfId="4634"/>
    <cellStyle name="40% - Accent2 13 2" xfId="4635"/>
    <cellStyle name="40% - Accent2 13 2 2" xfId="4636"/>
    <cellStyle name="40% - Accent2 13 2 2 2" xfId="4637"/>
    <cellStyle name="40% - Accent2 13 2 3" xfId="4638"/>
    <cellStyle name="40% - Accent2 13 2 3 2" xfId="4639"/>
    <cellStyle name="40% - Accent2 13 2 4" xfId="4640"/>
    <cellStyle name="40% - Accent2 13 3" xfId="4641"/>
    <cellStyle name="40% - Accent2 13 3 2" xfId="4642"/>
    <cellStyle name="40% - Accent2 13 3 2 2" xfId="4643"/>
    <cellStyle name="40% - Accent2 13 3 3" xfId="4644"/>
    <cellStyle name="40% - Accent2 13 3 3 2" xfId="4645"/>
    <cellStyle name="40% - Accent2 13 3 4" xfId="4646"/>
    <cellStyle name="40% - Accent2 13 4" xfId="4647"/>
    <cellStyle name="40% - Accent2 13 4 2" xfId="4648"/>
    <cellStyle name="40% - Accent2 13 4 2 2" xfId="4649"/>
    <cellStyle name="40% - Accent2 13 4 3" xfId="4650"/>
    <cellStyle name="40% - Accent2 13 4 3 2" xfId="4651"/>
    <cellStyle name="40% - Accent2 13 4 4" xfId="4652"/>
    <cellStyle name="40% - Accent2 13 5" xfId="4653"/>
    <cellStyle name="40% - Accent2 13 5 2" xfId="4654"/>
    <cellStyle name="40% - Accent2 13 5 2 2" xfId="4655"/>
    <cellStyle name="40% - Accent2 13 5 3" xfId="4656"/>
    <cellStyle name="40% - Accent2 13 5 3 2" xfId="4657"/>
    <cellStyle name="40% - Accent2 13 5 4" xfId="4658"/>
    <cellStyle name="40% - Accent2 13 6" xfId="4659"/>
    <cellStyle name="40% - Accent2 13 6 2" xfId="4660"/>
    <cellStyle name="40% - Accent2 13 6 2 2" xfId="4661"/>
    <cellStyle name="40% - Accent2 13 6 3" xfId="4662"/>
    <cellStyle name="40% - Accent2 13 6 3 2" xfId="4663"/>
    <cellStyle name="40% - Accent2 13 6 4" xfId="4664"/>
    <cellStyle name="40% - Accent2 13 7" xfId="4665"/>
    <cellStyle name="40% - Accent2 13 7 2" xfId="4666"/>
    <cellStyle name="40% - Accent2 13 8" xfId="4667"/>
    <cellStyle name="40% - Accent2 13 8 2" xfId="4668"/>
    <cellStyle name="40% - Accent2 13 9" xfId="4669"/>
    <cellStyle name="40% - Accent2 14" xfId="4670"/>
    <cellStyle name="40% - Accent2 14 2" xfId="4671"/>
    <cellStyle name="40% - Accent2 14 2 2" xfId="4672"/>
    <cellStyle name="40% - Accent2 14 2 2 2" xfId="4673"/>
    <cellStyle name="40% - Accent2 14 2 3" xfId="4674"/>
    <cellStyle name="40% - Accent2 14 2 3 2" xfId="4675"/>
    <cellStyle name="40% - Accent2 14 2 4" xfId="4676"/>
    <cellStyle name="40% - Accent2 14 3" xfId="4677"/>
    <cellStyle name="40% - Accent2 14 3 2" xfId="4678"/>
    <cellStyle name="40% - Accent2 14 3 2 2" xfId="4679"/>
    <cellStyle name="40% - Accent2 14 3 3" xfId="4680"/>
    <cellStyle name="40% - Accent2 14 3 3 2" xfId="4681"/>
    <cellStyle name="40% - Accent2 14 3 4" xfId="4682"/>
    <cellStyle name="40% - Accent2 14 4" xfId="4683"/>
    <cellStyle name="40% - Accent2 14 4 2" xfId="4684"/>
    <cellStyle name="40% - Accent2 14 4 2 2" xfId="4685"/>
    <cellStyle name="40% - Accent2 14 4 3" xfId="4686"/>
    <cellStyle name="40% - Accent2 14 4 3 2" xfId="4687"/>
    <cellStyle name="40% - Accent2 14 4 4" xfId="4688"/>
    <cellStyle name="40% - Accent2 14 5" xfId="4689"/>
    <cellStyle name="40% - Accent2 14 5 2" xfId="4690"/>
    <cellStyle name="40% - Accent2 14 5 2 2" xfId="4691"/>
    <cellStyle name="40% - Accent2 14 5 3" xfId="4692"/>
    <cellStyle name="40% - Accent2 14 5 3 2" xfId="4693"/>
    <cellStyle name="40% - Accent2 14 5 4" xfId="4694"/>
    <cellStyle name="40% - Accent2 14 6" xfId="4695"/>
    <cellStyle name="40% - Accent2 14 6 2" xfId="4696"/>
    <cellStyle name="40% - Accent2 14 6 2 2" xfId="4697"/>
    <cellStyle name="40% - Accent2 14 6 3" xfId="4698"/>
    <cellStyle name="40% - Accent2 14 6 3 2" xfId="4699"/>
    <cellStyle name="40% - Accent2 14 6 4" xfId="4700"/>
    <cellStyle name="40% - Accent2 14 7" xfId="4701"/>
    <cellStyle name="40% - Accent2 14 7 2" xfId="4702"/>
    <cellStyle name="40% - Accent2 14 8" xfId="4703"/>
    <cellStyle name="40% - Accent2 14 8 2" xfId="4704"/>
    <cellStyle name="40% - Accent2 14 9" xfId="4705"/>
    <cellStyle name="40% - Accent2 15" xfId="4706"/>
    <cellStyle name="40% - Accent2 15 2" xfId="4707"/>
    <cellStyle name="40% - Accent2 15 2 2" xfId="4708"/>
    <cellStyle name="40% - Accent2 15 2 2 2" xfId="4709"/>
    <cellStyle name="40% - Accent2 15 2 3" xfId="4710"/>
    <cellStyle name="40% - Accent2 15 2 3 2" xfId="4711"/>
    <cellStyle name="40% - Accent2 15 2 4" xfId="4712"/>
    <cellStyle name="40% - Accent2 15 3" xfId="4713"/>
    <cellStyle name="40% - Accent2 15 3 2" xfId="4714"/>
    <cellStyle name="40% - Accent2 15 3 2 2" xfId="4715"/>
    <cellStyle name="40% - Accent2 15 3 3" xfId="4716"/>
    <cellStyle name="40% - Accent2 15 3 3 2" xfId="4717"/>
    <cellStyle name="40% - Accent2 15 3 4" xfId="4718"/>
    <cellStyle name="40% - Accent2 15 4" xfId="4719"/>
    <cellStyle name="40% - Accent2 15 4 2" xfId="4720"/>
    <cellStyle name="40% - Accent2 15 4 2 2" xfId="4721"/>
    <cellStyle name="40% - Accent2 15 4 3" xfId="4722"/>
    <cellStyle name="40% - Accent2 15 4 3 2" xfId="4723"/>
    <cellStyle name="40% - Accent2 15 4 4" xfId="4724"/>
    <cellStyle name="40% - Accent2 15 5" xfId="4725"/>
    <cellStyle name="40% - Accent2 15 5 2" xfId="4726"/>
    <cellStyle name="40% - Accent2 15 5 2 2" xfId="4727"/>
    <cellStyle name="40% - Accent2 15 5 3" xfId="4728"/>
    <cellStyle name="40% - Accent2 15 5 3 2" xfId="4729"/>
    <cellStyle name="40% - Accent2 15 5 4" xfId="4730"/>
    <cellStyle name="40% - Accent2 15 6" xfId="4731"/>
    <cellStyle name="40% - Accent2 15 6 2" xfId="4732"/>
    <cellStyle name="40% - Accent2 15 6 2 2" xfId="4733"/>
    <cellStyle name="40% - Accent2 15 6 3" xfId="4734"/>
    <cellStyle name="40% - Accent2 15 6 3 2" xfId="4735"/>
    <cellStyle name="40% - Accent2 15 6 4" xfId="4736"/>
    <cellStyle name="40% - Accent2 15 7" xfId="4737"/>
    <cellStyle name="40% - Accent2 15 7 2" xfId="4738"/>
    <cellStyle name="40% - Accent2 15 8" xfId="4739"/>
    <cellStyle name="40% - Accent2 15 8 2" xfId="4740"/>
    <cellStyle name="40% - Accent2 15 9" xfId="4741"/>
    <cellStyle name="40% - Accent2 16" xfId="4742"/>
    <cellStyle name="40% - Accent2 16 2" xfId="4743"/>
    <cellStyle name="40% - Accent2 16 2 2" xfId="4744"/>
    <cellStyle name="40% - Accent2 16 2 2 2" xfId="4745"/>
    <cellStyle name="40% - Accent2 16 2 3" xfId="4746"/>
    <cellStyle name="40% - Accent2 16 2 3 2" xfId="4747"/>
    <cellStyle name="40% - Accent2 16 2 4" xfId="4748"/>
    <cellStyle name="40% - Accent2 16 3" xfId="4749"/>
    <cellStyle name="40% - Accent2 16 3 2" xfId="4750"/>
    <cellStyle name="40% - Accent2 16 4" xfId="4751"/>
    <cellStyle name="40% - Accent2 16 4 2" xfId="4752"/>
    <cellStyle name="40% - Accent2 16 5" xfId="4753"/>
    <cellStyle name="40% - Accent2 17" xfId="4754"/>
    <cellStyle name="40% - Accent2 17 2" xfId="4755"/>
    <cellStyle name="40% - Accent2 17 2 2" xfId="4756"/>
    <cellStyle name="40% - Accent2 17 2 2 2" xfId="4757"/>
    <cellStyle name="40% - Accent2 17 2 3" xfId="4758"/>
    <cellStyle name="40% - Accent2 17 2 3 2" xfId="4759"/>
    <cellStyle name="40% - Accent2 17 2 4" xfId="4760"/>
    <cellStyle name="40% - Accent2 17 3" xfId="4761"/>
    <cellStyle name="40% - Accent2 17 3 2" xfId="4762"/>
    <cellStyle name="40% - Accent2 17 4" xfId="4763"/>
    <cellStyle name="40% - Accent2 17 4 2" xfId="4764"/>
    <cellStyle name="40% - Accent2 17 5" xfId="4765"/>
    <cellStyle name="40% - Accent2 18" xfId="4766"/>
    <cellStyle name="40% - Accent2 18 2" xfId="4767"/>
    <cellStyle name="40% - Accent2 18 2 2" xfId="4768"/>
    <cellStyle name="40% - Accent2 18 3" xfId="4769"/>
    <cellStyle name="40% - Accent2 18 3 2" xfId="4770"/>
    <cellStyle name="40% - Accent2 18 4" xfId="4771"/>
    <cellStyle name="40% - Accent2 19" xfId="4772"/>
    <cellStyle name="40% - Accent2 19 2" xfId="4773"/>
    <cellStyle name="40% - Accent2 2" xfId="4774"/>
    <cellStyle name="40% - Accent2 2 10" xfId="4775"/>
    <cellStyle name="40% - Accent2 2 11" xfId="4776"/>
    <cellStyle name="40% - Accent2 2 11 2" xfId="4777"/>
    <cellStyle name="40% - Accent2 2 11 2 2" xfId="4778"/>
    <cellStyle name="40% - Accent2 2 11 3" xfId="4779"/>
    <cellStyle name="40% - Accent2 2 11 3 2" xfId="4780"/>
    <cellStyle name="40% - Accent2 2 11 4" xfId="4781"/>
    <cellStyle name="40% - Accent2 2 12" xfId="4782"/>
    <cellStyle name="40% - Accent2 2 12 2" xfId="4783"/>
    <cellStyle name="40% - Accent2 2 12 2 2" xfId="4784"/>
    <cellStyle name="40% - Accent2 2 12 3" xfId="4785"/>
    <cellStyle name="40% - Accent2 2 12 3 2" xfId="4786"/>
    <cellStyle name="40% - Accent2 2 12 4" xfId="4787"/>
    <cellStyle name="40% - Accent2 2 13" xfId="4788"/>
    <cellStyle name="40% - Accent2 2 13 2" xfId="4789"/>
    <cellStyle name="40% - Accent2 2 14" xfId="4790"/>
    <cellStyle name="40% - Accent2 2 15" xfId="4791"/>
    <cellStyle name="40% - Accent2 2 16" xfId="4792"/>
    <cellStyle name="40% - Accent2 2 17" xfId="4793"/>
    <cellStyle name="40% - Accent2 2 2" xfId="4794"/>
    <cellStyle name="40% - Accent2 2 2 2" xfId="4795"/>
    <cellStyle name="40% - Accent2 2 2 3" xfId="4796"/>
    <cellStyle name="40% - Accent2 2 2 4" xfId="4797"/>
    <cellStyle name="40% - Accent2 2 3" xfId="4798"/>
    <cellStyle name="40% - Accent2 2 4" xfId="4799"/>
    <cellStyle name="40% - Accent2 2 5" xfId="4800"/>
    <cellStyle name="40% - Accent2 2 6" xfId="4801"/>
    <cellStyle name="40% - Accent2 2 7" xfId="4802"/>
    <cellStyle name="40% - Accent2 2 8" xfId="4803"/>
    <cellStyle name="40% - Accent2 2 9" xfId="4804"/>
    <cellStyle name="40% - Accent2 20" xfId="4805"/>
    <cellStyle name="40% - Accent2 20 2" xfId="4806"/>
    <cellStyle name="40% - Accent2 21" xfId="4807"/>
    <cellStyle name="40% - Accent2 21 10" xfId="4808"/>
    <cellStyle name="40% - Accent2 21 10 2" xfId="4809"/>
    <cellStyle name="40% - Accent2 21 11" xfId="4810"/>
    <cellStyle name="40% - Accent2 21 11 2" xfId="4811"/>
    <cellStyle name="40% - Accent2 21 12" xfId="4812"/>
    <cellStyle name="40% - Accent2 21 12 2" xfId="4813"/>
    <cellStyle name="40% - Accent2 21 13" xfId="4814"/>
    <cellStyle name="40% - Accent2 21 13 2" xfId="4815"/>
    <cellStyle name="40% - Accent2 21 14" xfId="4816"/>
    <cellStyle name="40% - Accent2 21 14 2" xfId="4817"/>
    <cellStyle name="40% - Accent2 21 15" xfId="4818"/>
    <cellStyle name="40% - Accent2 21 15 2" xfId="4819"/>
    <cellStyle name="40% - Accent2 21 16" xfId="4820"/>
    <cellStyle name="40% - Accent2 21 2" xfId="4821"/>
    <cellStyle name="40% - Accent2 21 2 2" xfId="4822"/>
    <cellStyle name="40% - Accent2 21 3" xfId="4823"/>
    <cellStyle name="40% - Accent2 21 3 2" xfId="4824"/>
    <cellStyle name="40% - Accent2 21 4" xfId="4825"/>
    <cellStyle name="40% - Accent2 21 4 2" xfId="4826"/>
    <cellStyle name="40% - Accent2 21 5" xfId="4827"/>
    <cellStyle name="40% - Accent2 21 5 2" xfId="4828"/>
    <cellStyle name="40% - Accent2 21 6" xfId="4829"/>
    <cellStyle name="40% - Accent2 21 6 2" xfId="4830"/>
    <cellStyle name="40% - Accent2 21 7" xfId="4831"/>
    <cellStyle name="40% - Accent2 21 7 2" xfId="4832"/>
    <cellStyle name="40% - Accent2 21 8" xfId="4833"/>
    <cellStyle name="40% - Accent2 21 8 2" xfId="4834"/>
    <cellStyle name="40% - Accent2 21 9" xfId="4835"/>
    <cellStyle name="40% - Accent2 21 9 2" xfId="4836"/>
    <cellStyle name="40% - Accent2 22" xfId="4837"/>
    <cellStyle name="40% - Accent2 22 10" xfId="4838"/>
    <cellStyle name="40% - Accent2 22 10 2" xfId="4839"/>
    <cellStyle name="40% - Accent2 22 11" xfId="4840"/>
    <cellStyle name="40% - Accent2 22 11 2" xfId="4841"/>
    <cellStyle name="40% - Accent2 22 12" xfId="4842"/>
    <cellStyle name="40% - Accent2 22 12 2" xfId="4843"/>
    <cellStyle name="40% - Accent2 22 13" xfId="4844"/>
    <cellStyle name="40% - Accent2 22 13 2" xfId="4845"/>
    <cellStyle name="40% - Accent2 22 14" xfId="4846"/>
    <cellStyle name="40% - Accent2 22 14 2" xfId="4847"/>
    <cellStyle name="40% - Accent2 22 15" xfId="4848"/>
    <cellStyle name="40% - Accent2 22 15 2" xfId="4849"/>
    <cellStyle name="40% - Accent2 22 16" xfId="4850"/>
    <cellStyle name="40% - Accent2 22 2" xfId="4851"/>
    <cellStyle name="40% - Accent2 22 2 2" xfId="4852"/>
    <cellStyle name="40% - Accent2 22 3" xfId="4853"/>
    <cellStyle name="40% - Accent2 22 3 2" xfId="4854"/>
    <cellStyle name="40% - Accent2 22 4" xfId="4855"/>
    <cellStyle name="40% - Accent2 22 4 2" xfId="4856"/>
    <cellStyle name="40% - Accent2 22 5" xfId="4857"/>
    <cellStyle name="40% - Accent2 22 5 2" xfId="4858"/>
    <cellStyle name="40% - Accent2 22 6" xfId="4859"/>
    <cellStyle name="40% - Accent2 22 6 2" xfId="4860"/>
    <cellStyle name="40% - Accent2 22 7" xfId="4861"/>
    <cellStyle name="40% - Accent2 22 7 2" xfId="4862"/>
    <cellStyle name="40% - Accent2 22 8" xfId="4863"/>
    <cellStyle name="40% - Accent2 22 8 2" xfId="4864"/>
    <cellStyle name="40% - Accent2 22 9" xfId="4865"/>
    <cellStyle name="40% - Accent2 22 9 2" xfId="4866"/>
    <cellStyle name="40% - Accent2 23" xfId="4867"/>
    <cellStyle name="40% - Accent2 23 10" xfId="4868"/>
    <cellStyle name="40% - Accent2 23 10 2" xfId="4869"/>
    <cellStyle name="40% - Accent2 23 11" xfId="4870"/>
    <cellStyle name="40% - Accent2 23 11 2" xfId="4871"/>
    <cellStyle name="40% - Accent2 23 12" xfId="4872"/>
    <cellStyle name="40% - Accent2 23 12 2" xfId="4873"/>
    <cellStyle name="40% - Accent2 23 13" xfId="4874"/>
    <cellStyle name="40% - Accent2 23 13 2" xfId="4875"/>
    <cellStyle name="40% - Accent2 23 14" xfId="4876"/>
    <cellStyle name="40% - Accent2 23 14 2" xfId="4877"/>
    <cellStyle name="40% - Accent2 23 15" xfId="4878"/>
    <cellStyle name="40% - Accent2 23 15 2" xfId="4879"/>
    <cellStyle name="40% - Accent2 23 16" xfId="4880"/>
    <cellStyle name="40% - Accent2 23 16 2" xfId="4881"/>
    <cellStyle name="40% - Accent2 23 17" xfId="4882"/>
    <cellStyle name="40% - Accent2 23 2" xfId="4883"/>
    <cellStyle name="40% - Accent2 23 2 10" xfId="4884"/>
    <cellStyle name="40% - Accent2 23 2 10 2" xfId="4885"/>
    <cellStyle name="40% - Accent2 23 2 11" xfId="4886"/>
    <cellStyle name="40% - Accent2 23 2 11 2" xfId="4887"/>
    <cellStyle name="40% - Accent2 23 2 12" xfId="4888"/>
    <cellStyle name="40% - Accent2 23 2 12 2" xfId="4889"/>
    <cellStyle name="40% - Accent2 23 2 13" xfId="4890"/>
    <cellStyle name="40% - Accent2 23 2 13 2" xfId="4891"/>
    <cellStyle name="40% - Accent2 23 2 14" xfId="4892"/>
    <cellStyle name="40% - Accent2 23 2 14 2" xfId="4893"/>
    <cellStyle name="40% - Accent2 23 2 15" xfId="4894"/>
    <cellStyle name="40% - Accent2 23 2 15 2" xfId="4895"/>
    <cellStyle name="40% - Accent2 23 2 16" xfId="4896"/>
    <cellStyle name="40% - Accent2 23 2 2" xfId="4897"/>
    <cellStyle name="40% - Accent2 23 2 2 2" xfId="4898"/>
    <cellStyle name="40% - Accent2 23 2 3" xfId="4899"/>
    <cellStyle name="40% - Accent2 23 2 3 2" xfId="4900"/>
    <cellStyle name="40% - Accent2 23 2 4" xfId="4901"/>
    <cellStyle name="40% - Accent2 23 2 4 2" xfId="4902"/>
    <cellStyle name="40% - Accent2 23 2 5" xfId="4903"/>
    <cellStyle name="40% - Accent2 23 2 5 2" xfId="4904"/>
    <cellStyle name="40% - Accent2 23 2 6" xfId="4905"/>
    <cellStyle name="40% - Accent2 23 2 6 2" xfId="4906"/>
    <cellStyle name="40% - Accent2 23 2 7" xfId="4907"/>
    <cellStyle name="40% - Accent2 23 2 7 2" xfId="4908"/>
    <cellStyle name="40% - Accent2 23 2 8" xfId="4909"/>
    <cellStyle name="40% - Accent2 23 2 8 2" xfId="4910"/>
    <cellStyle name="40% - Accent2 23 2 9" xfId="4911"/>
    <cellStyle name="40% - Accent2 23 2 9 2" xfId="4912"/>
    <cellStyle name="40% - Accent2 23 3" xfId="4913"/>
    <cellStyle name="40% - Accent2 23 3 2" xfId="4914"/>
    <cellStyle name="40% - Accent2 23 4" xfId="4915"/>
    <cellStyle name="40% - Accent2 23 4 2" xfId="4916"/>
    <cellStyle name="40% - Accent2 23 5" xfId="4917"/>
    <cellStyle name="40% - Accent2 23 5 2" xfId="4918"/>
    <cellStyle name="40% - Accent2 23 6" xfId="4919"/>
    <cellStyle name="40% - Accent2 23 6 2" xfId="4920"/>
    <cellStyle name="40% - Accent2 23 7" xfId="4921"/>
    <cellStyle name="40% - Accent2 23 7 2" xfId="4922"/>
    <cellStyle name="40% - Accent2 23 8" xfId="4923"/>
    <cellStyle name="40% - Accent2 23 8 2" xfId="4924"/>
    <cellStyle name="40% - Accent2 23 9" xfId="4925"/>
    <cellStyle name="40% - Accent2 23 9 2" xfId="4926"/>
    <cellStyle name="40% - Accent2 24" xfId="4927"/>
    <cellStyle name="40% - Accent2 24 10" xfId="4928"/>
    <cellStyle name="40% - Accent2 24 10 2" xfId="4929"/>
    <cellStyle name="40% - Accent2 24 11" xfId="4930"/>
    <cellStyle name="40% - Accent2 24 11 2" xfId="4931"/>
    <cellStyle name="40% - Accent2 24 12" xfId="4932"/>
    <cellStyle name="40% - Accent2 24 12 2" xfId="4933"/>
    <cellStyle name="40% - Accent2 24 13" xfId="4934"/>
    <cellStyle name="40% - Accent2 24 13 2" xfId="4935"/>
    <cellStyle name="40% - Accent2 24 14" xfId="4936"/>
    <cellStyle name="40% - Accent2 24 14 2" xfId="4937"/>
    <cellStyle name="40% - Accent2 24 15" xfId="4938"/>
    <cellStyle name="40% - Accent2 24 15 2" xfId="4939"/>
    <cellStyle name="40% - Accent2 24 16" xfId="4940"/>
    <cellStyle name="40% - Accent2 24 16 2" xfId="4941"/>
    <cellStyle name="40% - Accent2 24 17" xfId="4942"/>
    <cellStyle name="40% - Accent2 24 2" xfId="4943"/>
    <cellStyle name="40% - Accent2 24 2 10" xfId="4944"/>
    <cellStyle name="40% - Accent2 24 2 10 2" xfId="4945"/>
    <cellStyle name="40% - Accent2 24 2 11" xfId="4946"/>
    <cellStyle name="40% - Accent2 24 2 11 2" xfId="4947"/>
    <cellStyle name="40% - Accent2 24 2 12" xfId="4948"/>
    <cellStyle name="40% - Accent2 24 2 12 2" xfId="4949"/>
    <cellStyle name="40% - Accent2 24 2 13" xfId="4950"/>
    <cellStyle name="40% - Accent2 24 2 13 2" xfId="4951"/>
    <cellStyle name="40% - Accent2 24 2 14" xfId="4952"/>
    <cellStyle name="40% - Accent2 24 2 14 2" xfId="4953"/>
    <cellStyle name="40% - Accent2 24 2 15" xfId="4954"/>
    <cellStyle name="40% - Accent2 24 2 15 2" xfId="4955"/>
    <cellStyle name="40% - Accent2 24 2 16" xfId="4956"/>
    <cellStyle name="40% - Accent2 24 2 2" xfId="4957"/>
    <cellStyle name="40% - Accent2 24 2 2 2" xfId="4958"/>
    <cellStyle name="40% - Accent2 24 2 3" xfId="4959"/>
    <cellStyle name="40% - Accent2 24 2 3 2" xfId="4960"/>
    <cellStyle name="40% - Accent2 24 2 4" xfId="4961"/>
    <cellStyle name="40% - Accent2 24 2 4 2" xfId="4962"/>
    <cellStyle name="40% - Accent2 24 2 5" xfId="4963"/>
    <cellStyle name="40% - Accent2 24 2 5 2" xfId="4964"/>
    <cellStyle name="40% - Accent2 24 2 6" xfId="4965"/>
    <cellStyle name="40% - Accent2 24 2 6 2" xfId="4966"/>
    <cellStyle name="40% - Accent2 24 2 7" xfId="4967"/>
    <cellStyle name="40% - Accent2 24 2 7 2" xfId="4968"/>
    <cellStyle name="40% - Accent2 24 2 8" xfId="4969"/>
    <cellStyle name="40% - Accent2 24 2 8 2" xfId="4970"/>
    <cellStyle name="40% - Accent2 24 2 9" xfId="4971"/>
    <cellStyle name="40% - Accent2 24 2 9 2" xfId="4972"/>
    <cellStyle name="40% - Accent2 24 3" xfId="4973"/>
    <cellStyle name="40% - Accent2 24 3 2" xfId="4974"/>
    <cellStyle name="40% - Accent2 24 4" xfId="4975"/>
    <cellStyle name="40% - Accent2 24 4 2" xfId="4976"/>
    <cellStyle name="40% - Accent2 24 5" xfId="4977"/>
    <cellStyle name="40% - Accent2 24 5 2" xfId="4978"/>
    <cellStyle name="40% - Accent2 24 6" xfId="4979"/>
    <cellStyle name="40% - Accent2 24 6 2" xfId="4980"/>
    <cellStyle name="40% - Accent2 24 7" xfId="4981"/>
    <cellStyle name="40% - Accent2 24 7 2" xfId="4982"/>
    <cellStyle name="40% - Accent2 24 8" xfId="4983"/>
    <cellStyle name="40% - Accent2 24 8 2" xfId="4984"/>
    <cellStyle name="40% - Accent2 24 9" xfId="4985"/>
    <cellStyle name="40% - Accent2 24 9 2" xfId="4986"/>
    <cellStyle name="40% - Accent2 25" xfId="4987"/>
    <cellStyle name="40% - Accent2 26" xfId="4988"/>
    <cellStyle name="40% - Accent2 27" xfId="4989"/>
    <cellStyle name="40% - Accent2 3" xfId="4990"/>
    <cellStyle name="40% - Accent2 3 10" xfId="4991"/>
    <cellStyle name="40% - Accent2 3 11" xfId="4992"/>
    <cellStyle name="40% - Accent2 3 11 2" xfId="4993"/>
    <cellStyle name="40% - Accent2 3 12" xfId="4994"/>
    <cellStyle name="40% - Accent2 3 13" xfId="4995"/>
    <cellStyle name="40% - Accent2 3 2" xfId="4996"/>
    <cellStyle name="40% - Accent2 3 2 2" xfId="4997"/>
    <cellStyle name="40% - Accent2 3 3" xfId="4998"/>
    <cellStyle name="40% - Accent2 3 4" xfId="4999"/>
    <cellStyle name="40% - Accent2 3 5" xfId="5000"/>
    <cellStyle name="40% - Accent2 3 6" xfId="5001"/>
    <cellStyle name="40% - Accent2 3 7" xfId="5002"/>
    <cellStyle name="40% - Accent2 3 8" xfId="5003"/>
    <cellStyle name="40% - Accent2 3 9" xfId="5004"/>
    <cellStyle name="40% - Accent2 4" xfId="5005"/>
    <cellStyle name="40% - Accent2 4 10" xfId="5006"/>
    <cellStyle name="40% - Accent2 4 11" xfId="5007"/>
    <cellStyle name="40% - Accent2 4 11 2" xfId="5008"/>
    <cellStyle name="40% - Accent2 4 12" xfId="5009"/>
    <cellStyle name="40% - Accent2 4 2" xfId="5010"/>
    <cellStyle name="40% - Accent2 4 3" xfId="5011"/>
    <cellStyle name="40% - Accent2 4 4" xfId="5012"/>
    <cellStyle name="40% - Accent2 4 5" xfId="5013"/>
    <cellStyle name="40% - Accent2 4 6" xfId="5014"/>
    <cellStyle name="40% - Accent2 4 7" xfId="5015"/>
    <cellStyle name="40% - Accent2 4 8" xfId="5016"/>
    <cellStyle name="40% - Accent2 4 9" xfId="5017"/>
    <cellStyle name="40% - Accent2 5" xfId="5018"/>
    <cellStyle name="40% - Accent2 5 10" xfId="5019"/>
    <cellStyle name="40% - Accent2 5 11" xfId="5020"/>
    <cellStyle name="40% - Accent2 5 11 2" xfId="5021"/>
    <cellStyle name="40% - Accent2 5 12" xfId="5022"/>
    <cellStyle name="40% - Accent2 5 2" xfId="5023"/>
    <cellStyle name="40% - Accent2 5 3" xfId="5024"/>
    <cellStyle name="40% - Accent2 5 4" xfId="5025"/>
    <cellStyle name="40% - Accent2 5 5" xfId="5026"/>
    <cellStyle name="40% - Accent2 5 6" xfId="5027"/>
    <cellStyle name="40% - Accent2 5 7" xfId="5028"/>
    <cellStyle name="40% - Accent2 5 8" xfId="5029"/>
    <cellStyle name="40% - Accent2 5 9" xfId="5030"/>
    <cellStyle name="40% - Accent2 6" xfId="5031"/>
    <cellStyle name="40% - Accent2 6 10" xfId="5032"/>
    <cellStyle name="40% - Accent2 6 11" xfId="5033"/>
    <cellStyle name="40% - Accent2 6 11 2" xfId="5034"/>
    <cellStyle name="40% - Accent2 6 12" xfId="5035"/>
    <cellStyle name="40% - Accent2 6 2" xfId="5036"/>
    <cellStyle name="40% - Accent2 6 3" xfId="5037"/>
    <cellStyle name="40% - Accent2 6 4" xfId="5038"/>
    <cellStyle name="40% - Accent2 6 5" xfId="5039"/>
    <cellStyle name="40% - Accent2 6 6" xfId="5040"/>
    <cellStyle name="40% - Accent2 6 7" xfId="5041"/>
    <cellStyle name="40% - Accent2 6 8" xfId="5042"/>
    <cellStyle name="40% - Accent2 6 9" xfId="5043"/>
    <cellStyle name="40% - Accent2 7" xfId="5044"/>
    <cellStyle name="40% - Accent2 7 10" xfId="5045"/>
    <cellStyle name="40% - Accent2 7 11" xfId="5046"/>
    <cellStyle name="40% - Accent2 7 11 2" xfId="5047"/>
    <cellStyle name="40% - Accent2 7 12" xfId="5048"/>
    <cellStyle name="40% - Accent2 7 2" xfId="5049"/>
    <cellStyle name="40% - Accent2 7 3" xfId="5050"/>
    <cellStyle name="40% - Accent2 7 4" xfId="5051"/>
    <cellStyle name="40% - Accent2 7 5" xfId="5052"/>
    <cellStyle name="40% - Accent2 7 6" xfId="5053"/>
    <cellStyle name="40% - Accent2 7 7" xfId="5054"/>
    <cellStyle name="40% - Accent2 7 8" xfId="5055"/>
    <cellStyle name="40% - Accent2 7 9" xfId="5056"/>
    <cellStyle name="40% - Accent2 8" xfId="5057"/>
    <cellStyle name="40% - Accent2 8 10" xfId="5058"/>
    <cellStyle name="40% - Accent2 8 11" xfId="5059"/>
    <cellStyle name="40% - Accent2 8 11 2" xfId="5060"/>
    <cellStyle name="40% - Accent2 8 12" xfId="5061"/>
    <cellStyle name="40% - Accent2 8 2" xfId="5062"/>
    <cellStyle name="40% - Accent2 8 3" xfId="5063"/>
    <cellStyle name="40% - Accent2 8 4" xfId="5064"/>
    <cellStyle name="40% - Accent2 8 5" xfId="5065"/>
    <cellStyle name="40% - Accent2 8 6" xfId="5066"/>
    <cellStyle name="40% - Accent2 8 7" xfId="5067"/>
    <cellStyle name="40% - Accent2 8 8" xfId="5068"/>
    <cellStyle name="40% - Accent2 8 9" xfId="5069"/>
    <cellStyle name="40% - Accent2 9" xfId="5070"/>
    <cellStyle name="40% - Accent2 9 10" xfId="5071"/>
    <cellStyle name="40% - Accent2 9 11" xfId="5072"/>
    <cellStyle name="40% - Accent2 9 11 2" xfId="5073"/>
    <cellStyle name="40% - Accent2 9 12" xfId="5074"/>
    <cellStyle name="40% - Accent2 9 2" xfId="5075"/>
    <cellStyle name="40% - Accent2 9 3" xfId="5076"/>
    <cellStyle name="40% - Accent2 9 4" xfId="5077"/>
    <cellStyle name="40% - Accent2 9 5" xfId="5078"/>
    <cellStyle name="40% - Accent2 9 6" xfId="5079"/>
    <cellStyle name="40% - Accent2 9 7" xfId="5080"/>
    <cellStyle name="40% - Accent2 9 8" xfId="5081"/>
    <cellStyle name="40% - Accent2 9 9" xfId="5082"/>
    <cellStyle name="40% - Accent3 10" xfId="5083"/>
    <cellStyle name="40% - Accent3 10 10" xfId="5084"/>
    <cellStyle name="40% - Accent3 10 10 2" xfId="5085"/>
    <cellStyle name="40% - Accent3 10 11" xfId="5086"/>
    <cellStyle name="40% - Accent3 10 2" xfId="5087"/>
    <cellStyle name="40% - Accent3 10 2 2" xfId="5088"/>
    <cellStyle name="40% - Accent3 10 2 2 2" xfId="5089"/>
    <cellStyle name="40% - Accent3 10 2 3" xfId="5090"/>
    <cellStyle name="40% - Accent3 10 2 3 2" xfId="5091"/>
    <cellStyle name="40% - Accent3 10 2 4" xfId="5092"/>
    <cellStyle name="40% - Accent3 10 3" xfId="5093"/>
    <cellStyle name="40% - Accent3 10 3 2" xfId="5094"/>
    <cellStyle name="40% - Accent3 10 3 2 2" xfId="5095"/>
    <cellStyle name="40% - Accent3 10 3 3" xfId="5096"/>
    <cellStyle name="40% - Accent3 10 3 3 2" xfId="5097"/>
    <cellStyle name="40% - Accent3 10 3 4" xfId="5098"/>
    <cellStyle name="40% - Accent3 10 4" xfId="5099"/>
    <cellStyle name="40% - Accent3 10 4 2" xfId="5100"/>
    <cellStyle name="40% - Accent3 10 4 2 2" xfId="5101"/>
    <cellStyle name="40% - Accent3 10 4 3" xfId="5102"/>
    <cellStyle name="40% - Accent3 10 4 3 2" xfId="5103"/>
    <cellStyle name="40% - Accent3 10 4 4" xfId="5104"/>
    <cellStyle name="40% - Accent3 10 5" xfId="5105"/>
    <cellStyle name="40% - Accent3 10 5 2" xfId="5106"/>
    <cellStyle name="40% - Accent3 10 5 2 2" xfId="5107"/>
    <cellStyle name="40% - Accent3 10 5 3" xfId="5108"/>
    <cellStyle name="40% - Accent3 10 5 3 2" xfId="5109"/>
    <cellStyle name="40% - Accent3 10 5 4" xfId="5110"/>
    <cellStyle name="40% - Accent3 10 6" xfId="5111"/>
    <cellStyle name="40% - Accent3 10 6 2" xfId="5112"/>
    <cellStyle name="40% - Accent3 10 6 2 2" xfId="5113"/>
    <cellStyle name="40% - Accent3 10 6 3" xfId="5114"/>
    <cellStyle name="40% - Accent3 10 6 3 2" xfId="5115"/>
    <cellStyle name="40% - Accent3 10 6 4" xfId="5116"/>
    <cellStyle name="40% - Accent3 10 7" xfId="5117"/>
    <cellStyle name="40% - Accent3 10 7 2" xfId="5118"/>
    <cellStyle name="40% - Accent3 10 8" xfId="5119"/>
    <cellStyle name="40% - Accent3 10 8 2" xfId="5120"/>
    <cellStyle name="40% - Accent3 10 9" xfId="5121"/>
    <cellStyle name="40% - Accent3 11" xfId="5122"/>
    <cellStyle name="40% - Accent3 11 10" xfId="5123"/>
    <cellStyle name="40% - Accent3 11 10 2" xfId="5124"/>
    <cellStyle name="40% - Accent3 11 11" xfId="5125"/>
    <cellStyle name="40% - Accent3 11 2" xfId="5126"/>
    <cellStyle name="40% - Accent3 11 2 2" xfId="5127"/>
    <cellStyle name="40% - Accent3 11 2 2 2" xfId="5128"/>
    <cellStyle name="40% - Accent3 11 2 3" xfId="5129"/>
    <cellStyle name="40% - Accent3 11 2 3 2" xfId="5130"/>
    <cellStyle name="40% - Accent3 11 2 4" xfId="5131"/>
    <cellStyle name="40% - Accent3 11 3" xfId="5132"/>
    <cellStyle name="40% - Accent3 11 3 2" xfId="5133"/>
    <cellStyle name="40% - Accent3 11 3 2 2" xfId="5134"/>
    <cellStyle name="40% - Accent3 11 3 3" xfId="5135"/>
    <cellStyle name="40% - Accent3 11 3 3 2" xfId="5136"/>
    <cellStyle name="40% - Accent3 11 3 4" xfId="5137"/>
    <cellStyle name="40% - Accent3 11 4" xfId="5138"/>
    <cellStyle name="40% - Accent3 11 4 2" xfId="5139"/>
    <cellStyle name="40% - Accent3 11 4 2 2" xfId="5140"/>
    <cellStyle name="40% - Accent3 11 4 3" xfId="5141"/>
    <cellStyle name="40% - Accent3 11 4 3 2" xfId="5142"/>
    <cellStyle name="40% - Accent3 11 4 4" xfId="5143"/>
    <cellStyle name="40% - Accent3 11 5" xfId="5144"/>
    <cellStyle name="40% - Accent3 11 5 2" xfId="5145"/>
    <cellStyle name="40% - Accent3 11 5 2 2" xfId="5146"/>
    <cellStyle name="40% - Accent3 11 5 3" xfId="5147"/>
    <cellStyle name="40% - Accent3 11 5 3 2" xfId="5148"/>
    <cellStyle name="40% - Accent3 11 5 4" xfId="5149"/>
    <cellStyle name="40% - Accent3 11 6" xfId="5150"/>
    <cellStyle name="40% - Accent3 11 6 2" xfId="5151"/>
    <cellStyle name="40% - Accent3 11 6 2 2" xfId="5152"/>
    <cellStyle name="40% - Accent3 11 6 3" xfId="5153"/>
    <cellStyle name="40% - Accent3 11 6 3 2" xfId="5154"/>
    <cellStyle name="40% - Accent3 11 6 4" xfId="5155"/>
    <cellStyle name="40% - Accent3 11 7" xfId="5156"/>
    <cellStyle name="40% - Accent3 11 7 2" xfId="5157"/>
    <cellStyle name="40% - Accent3 11 8" xfId="5158"/>
    <cellStyle name="40% - Accent3 11 8 2" xfId="5159"/>
    <cellStyle name="40% - Accent3 11 9" xfId="5160"/>
    <cellStyle name="40% - Accent3 12" xfId="5161"/>
    <cellStyle name="40% - Accent3 12 2" xfId="5162"/>
    <cellStyle name="40% - Accent3 12 2 2" xfId="5163"/>
    <cellStyle name="40% - Accent3 12 2 2 2" xfId="5164"/>
    <cellStyle name="40% - Accent3 12 2 3" xfId="5165"/>
    <cellStyle name="40% - Accent3 12 2 3 2" xfId="5166"/>
    <cellStyle name="40% - Accent3 12 2 4" xfId="5167"/>
    <cellStyle name="40% - Accent3 12 3" xfId="5168"/>
    <cellStyle name="40% - Accent3 12 3 2" xfId="5169"/>
    <cellStyle name="40% - Accent3 12 3 2 2" xfId="5170"/>
    <cellStyle name="40% - Accent3 12 3 3" xfId="5171"/>
    <cellStyle name="40% - Accent3 12 3 3 2" xfId="5172"/>
    <cellStyle name="40% - Accent3 12 3 4" xfId="5173"/>
    <cellStyle name="40% - Accent3 12 4" xfId="5174"/>
    <cellStyle name="40% - Accent3 12 4 2" xfId="5175"/>
    <cellStyle name="40% - Accent3 12 4 2 2" xfId="5176"/>
    <cellStyle name="40% - Accent3 12 4 3" xfId="5177"/>
    <cellStyle name="40% - Accent3 12 4 3 2" xfId="5178"/>
    <cellStyle name="40% - Accent3 12 4 4" xfId="5179"/>
    <cellStyle name="40% - Accent3 12 5" xfId="5180"/>
    <cellStyle name="40% - Accent3 12 5 2" xfId="5181"/>
    <cellStyle name="40% - Accent3 12 5 2 2" xfId="5182"/>
    <cellStyle name="40% - Accent3 12 5 3" xfId="5183"/>
    <cellStyle name="40% - Accent3 12 5 3 2" xfId="5184"/>
    <cellStyle name="40% - Accent3 12 5 4" xfId="5185"/>
    <cellStyle name="40% - Accent3 12 6" xfId="5186"/>
    <cellStyle name="40% - Accent3 12 6 2" xfId="5187"/>
    <cellStyle name="40% - Accent3 12 6 2 2" xfId="5188"/>
    <cellStyle name="40% - Accent3 12 6 3" xfId="5189"/>
    <cellStyle name="40% - Accent3 12 6 3 2" xfId="5190"/>
    <cellStyle name="40% - Accent3 12 6 4" xfId="5191"/>
    <cellStyle name="40% - Accent3 12 7" xfId="5192"/>
    <cellStyle name="40% - Accent3 12 7 2" xfId="5193"/>
    <cellStyle name="40% - Accent3 12 8" xfId="5194"/>
    <cellStyle name="40% - Accent3 12 8 2" xfId="5195"/>
    <cellStyle name="40% - Accent3 12 9" xfId="5196"/>
    <cellStyle name="40% - Accent3 13" xfId="5197"/>
    <cellStyle name="40% - Accent3 13 2" xfId="5198"/>
    <cellStyle name="40% - Accent3 13 2 2" xfId="5199"/>
    <cellStyle name="40% - Accent3 13 2 2 2" xfId="5200"/>
    <cellStyle name="40% - Accent3 13 2 3" xfId="5201"/>
    <cellStyle name="40% - Accent3 13 2 3 2" xfId="5202"/>
    <cellStyle name="40% - Accent3 13 2 4" xfId="5203"/>
    <cellStyle name="40% - Accent3 13 3" xfId="5204"/>
    <cellStyle name="40% - Accent3 13 3 2" xfId="5205"/>
    <cellStyle name="40% - Accent3 13 3 2 2" xfId="5206"/>
    <cellStyle name="40% - Accent3 13 3 3" xfId="5207"/>
    <cellStyle name="40% - Accent3 13 3 3 2" xfId="5208"/>
    <cellStyle name="40% - Accent3 13 3 4" xfId="5209"/>
    <cellStyle name="40% - Accent3 13 4" xfId="5210"/>
    <cellStyle name="40% - Accent3 13 4 2" xfId="5211"/>
    <cellStyle name="40% - Accent3 13 4 2 2" xfId="5212"/>
    <cellStyle name="40% - Accent3 13 4 3" xfId="5213"/>
    <cellStyle name="40% - Accent3 13 4 3 2" xfId="5214"/>
    <cellStyle name="40% - Accent3 13 4 4" xfId="5215"/>
    <cellStyle name="40% - Accent3 13 5" xfId="5216"/>
    <cellStyle name="40% - Accent3 13 5 2" xfId="5217"/>
    <cellStyle name="40% - Accent3 13 5 2 2" xfId="5218"/>
    <cellStyle name="40% - Accent3 13 5 3" xfId="5219"/>
    <cellStyle name="40% - Accent3 13 5 3 2" xfId="5220"/>
    <cellStyle name="40% - Accent3 13 5 4" xfId="5221"/>
    <cellStyle name="40% - Accent3 13 6" xfId="5222"/>
    <cellStyle name="40% - Accent3 13 6 2" xfId="5223"/>
    <cellStyle name="40% - Accent3 13 6 2 2" xfId="5224"/>
    <cellStyle name="40% - Accent3 13 6 3" xfId="5225"/>
    <cellStyle name="40% - Accent3 13 6 3 2" xfId="5226"/>
    <cellStyle name="40% - Accent3 13 6 4" xfId="5227"/>
    <cellStyle name="40% - Accent3 13 7" xfId="5228"/>
    <cellStyle name="40% - Accent3 13 7 2" xfId="5229"/>
    <cellStyle name="40% - Accent3 13 8" xfId="5230"/>
    <cellStyle name="40% - Accent3 13 8 2" xfId="5231"/>
    <cellStyle name="40% - Accent3 13 9" xfId="5232"/>
    <cellStyle name="40% - Accent3 14" xfId="5233"/>
    <cellStyle name="40% - Accent3 14 2" xfId="5234"/>
    <cellStyle name="40% - Accent3 14 2 2" xfId="5235"/>
    <cellStyle name="40% - Accent3 14 2 2 2" xfId="5236"/>
    <cellStyle name="40% - Accent3 14 2 3" xfId="5237"/>
    <cellStyle name="40% - Accent3 14 2 3 2" xfId="5238"/>
    <cellStyle name="40% - Accent3 14 2 4" xfId="5239"/>
    <cellStyle name="40% - Accent3 14 3" xfId="5240"/>
    <cellStyle name="40% - Accent3 14 3 2" xfId="5241"/>
    <cellStyle name="40% - Accent3 14 3 2 2" xfId="5242"/>
    <cellStyle name="40% - Accent3 14 3 3" xfId="5243"/>
    <cellStyle name="40% - Accent3 14 3 3 2" xfId="5244"/>
    <cellStyle name="40% - Accent3 14 3 4" xfId="5245"/>
    <cellStyle name="40% - Accent3 14 4" xfId="5246"/>
    <cellStyle name="40% - Accent3 14 4 2" xfId="5247"/>
    <cellStyle name="40% - Accent3 14 4 2 2" xfId="5248"/>
    <cellStyle name="40% - Accent3 14 4 3" xfId="5249"/>
    <cellStyle name="40% - Accent3 14 4 3 2" xfId="5250"/>
    <cellStyle name="40% - Accent3 14 4 4" xfId="5251"/>
    <cellStyle name="40% - Accent3 14 5" xfId="5252"/>
    <cellStyle name="40% - Accent3 14 5 2" xfId="5253"/>
    <cellStyle name="40% - Accent3 14 5 2 2" xfId="5254"/>
    <cellStyle name="40% - Accent3 14 5 3" xfId="5255"/>
    <cellStyle name="40% - Accent3 14 5 3 2" xfId="5256"/>
    <cellStyle name="40% - Accent3 14 5 4" xfId="5257"/>
    <cellStyle name="40% - Accent3 14 6" xfId="5258"/>
    <cellStyle name="40% - Accent3 14 6 2" xfId="5259"/>
    <cellStyle name="40% - Accent3 14 6 2 2" xfId="5260"/>
    <cellStyle name="40% - Accent3 14 6 3" xfId="5261"/>
    <cellStyle name="40% - Accent3 14 6 3 2" xfId="5262"/>
    <cellStyle name="40% - Accent3 14 6 4" xfId="5263"/>
    <cellStyle name="40% - Accent3 14 7" xfId="5264"/>
    <cellStyle name="40% - Accent3 14 7 2" xfId="5265"/>
    <cellStyle name="40% - Accent3 14 8" xfId="5266"/>
    <cellStyle name="40% - Accent3 14 8 2" xfId="5267"/>
    <cellStyle name="40% - Accent3 14 9" xfId="5268"/>
    <cellStyle name="40% - Accent3 15" xfId="5269"/>
    <cellStyle name="40% - Accent3 15 2" xfId="5270"/>
    <cellStyle name="40% - Accent3 15 2 2" xfId="5271"/>
    <cellStyle name="40% - Accent3 15 2 2 2" xfId="5272"/>
    <cellStyle name="40% - Accent3 15 2 3" xfId="5273"/>
    <cellStyle name="40% - Accent3 15 2 3 2" xfId="5274"/>
    <cellStyle name="40% - Accent3 15 2 4" xfId="5275"/>
    <cellStyle name="40% - Accent3 15 3" xfId="5276"/>
    <cellStyle name="40% - Accent3 15 3 2" xfId="5277"/>
    <cellStyle name="40% - Accent3 15 3 2 2" xfId="5278"/>
    <cellStyle name="40% - Accent3 15 3 3" xfId="5279"/>
    <cellStyle name="40% - Accent3 15 3 3 2" xfId="5280"/>
    <cellStyle name="40% - Accent3 15 3 4" xfId="5281"/>
    <cellStyle name="40% - Accent3 15 4" xfId="5282"/>
    <cellStyle name="40% - Accent3 15 4 2" xfId="5283"/>
    <cellStyle name="40% - Accent3 15 4 2 2" xfId="5284"/>
    <cellStyle name="40% - Accent3 15 4 3" xfId="5285"/>
    <cellStyle name="40% - Accent3 15 4 3 2" xfId="5286"/>
    <cellStyle name="40% - Accent3 15 4 4" xfId="5287"/>
    <cellStyle name="40% - Accent3 15 5" xfId="5288"/>
    <cellStyle name="40% - Accent3 15 5 2" xfId="5289"/>
    <cellStyle name="40% - Accent3 15 5 2 2" xfId="5290"/>
    <cellStyle name="40% - Accent3 15 5 3" xfId="5291"/>
    <cellStyle name="40% - Accent3 15 5 3 2" xfId="5292"/>
    <cellStyle name="40% - Accent3 15 5 4" xfId="5293"/>
    <cellStyle name="40% - Accent3 15 6" xfId="5294"/>
    <cellStyle name="40% - Accent3 15 6 2" xfId="5295"/>
    <cellStyle name="40% - Accent3 15 6 2 2" xfId="5296"/>
    <cellStyle name="40% - Accent3 15 6 3" xfId="5297"/>
    <cellStyle name="40% - Accent3 15 6 3 2" xfId="5298"/>
    <cellStyle name="40% - Accent3 15 6 4" xfId="5299"/>
    <cellStyle name="40% - Accent3 15 7" xfId="5300"/>
    <cellStyle name="40% - Accent3 15 7 2" xfId="5301"/>
    <cellStyle name="40% - Accent3 15 8" xfId="5302"/>
    <cellStyle name="40% - Accent3 15 8 2" xfId="5303"/>
    <cellStyle name="40% - Accent3 15 9" xfId="5304"/>
    <cellStyle name="40% - Accent3 16" xfId="5305"/>
    <cellStyle name="40% - Accent3 16 2" xfId="5306"/>
    <cellStyle name="40% - Accent3 16 2 2" xfId="5307"/>
    <cellStyle name="40% - Accent3 16 2 2 2" xfId="5308"/>
    <cellStyle name="40% - Accent3 16 2 3" xfId="5309"/>
    <cellStyle name="40% - Accent3 16 2 3 2" xfId="5310"/>
    <cellStyle name="40% - Accent3 16 2 4" xfId="5311"/>
    <cellStyle name="40% - Accent3 16 3" xfId="5312"/>
    <cellStyle name="40% - Accent3 16 3 2" xfId="5313"/>
    <cellStyle name="40% - Accent3 16 4" xfId="5314"/>
    <cellStyle name="40% - Accent3 16 4 2" xfId="5315"/>
    <cellStyle name="40% - Accent3 16 5" xfId="5316"/>
    <cellStyle name="40% - Accent3 17" xfId="5317"/>
    <cellStyle name="40% - Accent3 17 2" xfId="5318"/>
    <cellStyle name="40% - Accent3 17 2 2" xfId="5319"/>
    <cellStyle name="40% - Accent3 17 2 2 2" xfId="5320"/>
    <cellStyle name="40% - Accent3 17 2 3" xfId="5321"/>
    <cellStyle name="40% - Accent3 17 2 3 2" xfId="5322"/>
    <cellStyle name="40% - Accent3 17 2 4" xfId="5323"/>
    <cellStyle name="40% - Accent3 17 3" xfId="5324"/>
    <cellStyle name="40% - Accent3 17 3 2" xfId="5325"/>
    <cellStyle name="40% - Accent3 17 4" xfId="5326"/>
    <cellStyle name="40% - Accent3 17 4 2" xfId="5327"/>
    <cellStyle name="40% - Accent3 17 5" xfId="5328"/>
    <cellStyle name="40% - Accent3 18" xfId="5329"/>
    <cellStyle name="40% - Accent3 18 2" xfId="5330"/>
    <cellStyle name="40% - Accent3 18 2 2" xfId="5331"/>
    <cellStyle name="40% - Accent3 18 3" xfId="5332"/>
    <cellStyle name="40% - Accent3 18 3 2" xfId="5333"/>
    <cellStyle name="40% - Accent3 18 4" xfId="5334"/>
    <cellStyle name="40% - Accent3 19" xfId="5335"/>
    <cellStyle name="40% - Accent3 19 2" xfId="5336"/>
    <cellStyle name="40% - Accent3 2" xfId="5337"/>
    <cellStyle name="40% - Accent3 2 10" xfId="5338"/>
    <cellStyle name="40% - Accent3 2 11" xfId="5339"/>
    <cellStyle name="40% - Accent3 2 11 2" xfId="5340"/>
    <cellStyle name="40% - Accent3 2 11 2 2" xfId="5341"/>
    <cellStyle name="40% - Accent3 2 11 3" xfId="5342"/>
    <cellStyle name="40% - Accent3 2 11 3 2" xfId="5343"/>
    <cellStyle name="40% - Accent3 2 11 4" xfId="5344"/>
    <cellStyle name="40% - Accent3 2 12" xfId="5345"/>
    <cellStyle name="40% - Accent3 2 12 2" xfId="5346"/>
    <cellStyle name="40% - Accent3 2 12 2 2" xfId="5347"/>
    <cellStyle name="40% - Accent3 2 12 3" xfId="5348"/>
    <cellStyle name="40% - Accent3 2 12 3 2" xfId="5349"/>
    <cellStyle name="40% - Accent3 2 12 4" xfId="5350"/>
    <cellStyle name="40% - Accent3 2 13" xfId="5351"/>
    <cellStyle name="40% - Accent3 2 13 2" xfId="5352"/>
    <cellStyle name="40% - Accent3 2 14" xfId="5353"/>
    <cellStyle name="40% - Accent3 2 15" xfId="5354"/>
    <cellStyle name="40% - Accent3 2 16" xfId="5355"/>
    <cellStyle name="40% - Accent3 2 17" xfId="5356"/>
    <cellStyle name="40% - Accent3 2 2" xfId="5357"/>
    <cellStyle name="40% - Accent3 2 2 2" xfId="5358"/>
    <cellStyle name="40% - Accent3 2 2 3" xfId="5359"/>
    <cellStyle name="40% - Accent3 2 2 4" xfId="5360"/>
    <cellStyle name="40% - Accent3 2 3" xfId="5361"/>
    <cellStyle name="40% - Accent3 2 4" xfId="5362"/>
    <cellStyle name="40% - Accent3 2 5" xfId="5363"/>
    <cellStyle name="40% - Accent3 2 6" xfId="5364"/>
    <cellStyle name="40% - Accent3 2 7" xfId="5365"/>
    <cellStyle name="40% - Accent3 2 8" xfId="5366"/>
    <cellStyle name="40% - Accent3 2 9" xfId="5367"/>
    <cellStyle name="40% - Accent3 20" xfId="5368"/>
    <cellStyle name="40% - Accent3 20 2" xfId="5369"/>
    <cellStyle name="40% - Accent3 21" xfId="5370"/>
    <cellStyle name="40% - Accent3 21 10" xfId="5371"/>
    <cellStyle name="40% - Accent3 21 10 2" xfId="5372"/>
    <cellStyle name="40% - Accent3 21 11" xfId="5373"/>
    <cellStyle name="40% - Accent3 21 11 2" xfId="5374"/>
    <cellStyle name="40% - Accent3 21 12" xfId="5375"/>
    <cellStyle name="40% - Accent3 21 12 2" xfId="5376"/>
    <cellStyle name="40% - Accent3 21 13" xfId="5377"/>
    <cellStyle name="40% - Accent3 21 13 2" xfId="5378"/>
    <cellStyle name="40% - Accent3 21 14" xfId="5379"/>
    <cellStyle name="40% - Accent3 21 14 2" xfId="5380"/>
    <cellStyle name="40% - Accent3 21 15" xfId="5381"/>
    <cellStyle name="40% - Accent3 21 15 2" xfId="5382"/>
    <cellStyle name="40% - Accent3 21 16" xfId="5383"/>
    <cellStyle name="40% - Accent3 21 2" xfId="5384"/>
    <cellStyle name="40% - Accent3 21 2 2" xfId="5385"/>
    <cellStyle name="40% - Accent3 21 3" xfId="5386"/>
    <cellStyle name="40% - Accent3 21 3 2" xfId="5387"/>
    <cellStyle name="40% - Accent3 21 4" xfId="5388"/>
    <cellStyle name="40% - Accent3 21 4 2" xfId="5389"/>
    <cellStyle name="40% - Accent3 21 5" xfId="5390"/>
    <cellStyle name="40% - Accent3 21 5 2" xfId="5391"/>
    <cellStyle name="40% - Accent3 21 6" xfId="5392"/>
    <cellStyle name="40% - Accent3 21 6 2" xfId="5393"/>
    <cellStyle name="40% - Accent3 21 7" xfId="5394"/>
    <cellStyle name="40% - Accent3 21 7 2" xfId="5395"/>
    <cellStyle name="40% - Accent3 21 8" xfId="5396"/>
    <cellStyle name="40% - Accent3 21 8 2" xfId="5397"/>
    <cellStyle name="40% - Accent3 21 9" xfId="5398"/>
    <cellStyle name="40% - Accent3 21 9 2" xfId="5399"/>
    <cellStyle name="40% - Accent3 22" xfId="5400"/>
    <cellStyle name="40% - Accent3 22 10" xfId="5401"/>
    <cellStyle name="40% - Accent3 22 10 2" xfId="5402"/>
    <cellStyle name="40% - Accent3 22 11" xfId="5403"/>
    <cellStyle name="40% - Accent3 22 11 2" xfId="5404"/>
    <cellStyle name="40% - Accent3 22 12" xfId="5405"/>
    <cellStyle name="40% - Accent3 22 12 2" xfId="5406"/>
    <cellStyle name="40% - Accent3 22 13" xfId="5407"/>
    <cellStyle name="40% - Accent3 22 13 2" xfId="5408"/>
    <cellStyle name="40% - Accent3 22 14" xfId="5409"/>
    <cellStyle name="40% - Accent3 22 14 2" xfId="5410"/>
    <cellStyle name="40% - Accent3 22 15" xfId="5411"/>
    <cellStyle name="40% - Accent3 22 15 2" xfId="5412"/>
    <cellStyle name="40% - Accent3 22 16" xfId="5413"/>
    <cellStyle name="40% - Accent3 22 2" xfId="5414"/>
    <cellStyle name="40% - Accent3 22 2 2" xfId="5415"/>
    <cellStyle name="40% - Accent3 22 3" xfId="5416"/>
    <cellStyle name="40% - Accent3 22 3 2" xfId="5417"/>
    <cellStyle name="40% - Accent3 22 4" xfId="5418"/>
    <cellStyle name="40% - Accent3 22 4 2" xfId="5419"/>
    <cellStyle name="40% - Accent3 22 5" xfId="5420"/>
    <cellStyle name="40% - Accent3 22 5 2" xfId="5421"/>
    <cellStyle name="40% - Accent3 22 6" xfId="5422"/>
    <cellStyle name="40% - Accent3 22 6 2" xfId="5423"/>
    <cellStyle name="40% - Accent3 22 7" xfId="5424"/>
    <cellStyle name="40% - Accent3 22 7 2" xfId="5425"/>
    <cellStyle name="40% - Accent3 22 8" xfId="5426"/>
    <cellStyle name="40% - Accent3 22 8 2" xfId="5427"/>
    <cellStyle name="40% - Accent3 22 9" xfId="5428"/>
    <cellStyle name="40% - Accent3 22 9 2" xfId="5429"/>
    <cellStyle name="40% - Accent3 23" xfId="5430"/>
    <cellStyle name="40% - Accent3 23 10" xfId="5431"/>
    <cellStyle name="40% - Accent3 23 10 2" xfId="5432"/>
    <cellStyle name="40% - Accent3 23 11" xfId="5433"/>
    <cellStyle name="40% - Accent3 23 11 2" xfId="5434"/>
    <cellStyle name="40% - Accent3 23 12" xfId="5435"/>
    <cellStyle name="40% - Accent3 23 12 2" xfId="5436"/>
    <cellStyle name="40% - Accent3 23 13" xfId="5437"/>
    <cellStyle name="40% - Accent3 23 13 2" xfId="5438"/>
    <cellStyle name="40% - Accent3 23 14" xfId="5439"/>
    <cellStyle name="40% - Accent3 23 14 2" xfId="5440"/>
    <cellStyle name="40% - Accent3 23 15" xfId="5441"/>
    <cellStyle name="40% - Accent3 23 15 2" xfId="5442"/>
    <cellStyle name="40% - Accent3 23 16" xfId="5443"/>
    <cellStyle name="40% - Accent3 23 16 2" xfId="5444"/>
    <cellStyle name="40% - Accent3 23 17" xfId="5445"/>
    <cellStyle name="40% - Accent3 23 2" xfId="5446"/>
    <cellStyle name="40% - Accent3 23 2 10" xfId="5447"/>
    <cellStyle name="40% - Accent3 23 2 10 2" xfId="5448"/>
    <cellStyle name="40% - Accent3 23 2 11" xfId="5449"/>
    <cellStyle name="40% - Accent3 23 2 11 2" xfId="5450"/>
    <cellStyle name="40% - Accent3 23 2 12" xfId="5451"/>
    <cellStyle name="40% - Accent3 23 2 12 2" xfId="5452"/>
    <cellStyle name="40% - Accent3 23 2 13" xfId="5453"/>
    <cellStyle name="40% - Accent3 23 2 13 2" xfId="5454"/>
    <cellStyle name="40% - Accent3 23 2 14" xfId="5455"/>
    <cellStyle name="40% - Accent3 23 2 14 2" xfId="5456"/>
    <cellStyle name="40% - Accent3 23 2 15" xfId="5457"/>
    <cellStyle name="40% - Accent3 23 2 15 2" xfId="5458"/>
    <cellStyle name="40% - Accent3 23 2 16" xfId="5459"/>
    <cellStyle name="40% - Accent3 23 2 2" xfId="5460"/>
    <cellStyle name="40% - Accent3 23 2 2 2" xfId="5461"/>
    <cellStyle name="40% - Accent3 23 2 3" xfId="5462"/>
    <cellStyle name="40% - Accent3 23 2 3 2" xfId="5463"/>
    <cellStyle name="40% - Accent3 23 2 4" xfId="5464"/>
    <cellStyle name="40% - Accent3 23 2 4 2" xfId="5465"/>
    <cellStyle name="40% - Accent3 23 2 5" xfId="5466"/>
    <cellStyle name="40% - Accent3 23 2 5 2" xfId="5467"/>
    <cellStyle name="40% - Accent3 23 2 6" xfId="5468"/>
    <cellStyle name="40% - Accent3 23 2 6 2" xfId="5469"/>
    <cellStyle name="40% - Accent3 23 2 7" xfId="5470"/>
    <cellStyle name="40% - Accent3 23 2 7 2" xfId="5471"/>
    <cellStyle name="40% - Accent3 23 2 8" xfId="5472"/>
    <cellStyle name="40% - Accent3 23 2 8 2" xfId="5473"/>
    <cellStyle name="40% - Accent3 23 2 9" xfId="5474"/>
    <cellStyle name="40% - Accent3 23 2 9 2" xfId="5475"/>
    <cellStyle name="40% - Accent3 23 3" xfId="5476"/>
    <cellStyle name="40% - Accent3 23 3 2" xfId="5477"/>
    <cellStyle name="40% - Accent3 23 4" xfId="5478"/>
    <cellStyle name="40% - Accent3 23 4 2" xfId="5479"/>
    <cellStyle name="40% - Accent3 23 5" xfId="5480"/>
    <cellStyle name="40% - Accent3 23 5 2" xfId="5481"/>
    <cellStyle name="40% - Accent3 23 6" xfId="5482"/>
    <cellStyle name="40% - Accent3 23 6 2" xfId="5483"/>
    <cellStyle name="40% - Accent3 23 7" xfId="5484"/>
    <cellStyle name="40% - Accent3 23 7 2" xfId="5485"/>
    <cellStyle name="40% - Accent3 23 8" xfId="5486"/>
    <cellStyle name="40% - Accent3 23 8 2" xfId="5487"/>
    <cellStyle name="40% - Accent3 23 9" xfId="5488"/>
    <cellStyle name="40% - Accent3 23 9 2" xfId="5489"/>
    <cellStyle name="40% - Accent3 24" xfId="5490"/>
    <cellStyle name="40% - Accent3 24 10" xfId="5491"/>
    <cellStyle name="40% - Accent3 24 10 2" xfId="5492"/>
    <cellStyle name="40% - Accent3 24 11" xfId="5493"/>
    <cellStyle name="40% - Accent3 24 11 2" xfId="5494"/>
    <cellStyle name="40% - Accent3 24 12" xfId="5495"/>
    <cellStyle name="40% - Accent3 24 12 2" xfId="5496"/>
    <cellStyle name="40% - Accent3 24 13" xfId="5497"/>
    <cellStyle name="40% - Accent3 24 13 2" xfId="5498"/>
    <cellStyle name="40% - Accent3 24 14" xfId="5499"/>
    <cellStyle name="40% - Accent3 24 14 2" xfId="5500"/>
    <cellStyle name="40% - Accent3 24 15" xfId="5501"/>
    <cellStyle name="40% - Accent3 24 15 2" xfId="5502"/>
    <cellStyle name="40% - Accent3 24 16" xfId="5503"/>
    <cellStyle name="40% - Accent3 24 16 2" xfId="5504"/>
    <cellStyle name="40% - Accent3 24 17" xfId="5505"/>
    <cellStyle name="40% - Accent3 24 2" xfId="5506"/>
    <cellStyle name="40% - Accent3 24 2 10" xfId="5507"/>
    <cellStyle name="40% - Accent3 24 2 10 2" xfId="5508"/>
    <cellStyle name="40% - Accent3 24 2 11" xfId="5509"/>
    <cellStyle name="40% - Accent3 24 2 11 2" xfId="5510"/>
    <cellStyle name="40% - Accent3 24 2 12" xfId="5511"/>
    <cellStyle name="40% - Accent3 24 2 12 2" xfId="5512"/>
    <cellStyle name="40% - Accent3 24 2 13" xfId="5513"/>
    <cellStyle name="40% - Accent3 24 2 13 2" xfId="5514"/>
    <cellStyle name="40% - Accent3 24 2 14" xfId="5515"/>
    <cellStyle name="40% - Accent3 24 2 14 2" xfId="5516"/>
    <cellStyle name="40% - Accent3 24 2 15" xfId="5517"/>
    <cellStyle name="40% - Accent3 24 2 15 2" xfId="5518"/>
    <cellStyle name="40% - Accent3 24 2 16" xfId="5519"/>
    <cellStyle name="40% - Accent3 24 2 2" xfId="5520"/>
    <cellStyle name="40% - Accent3 24 2 2 2" xfId="5521"/>
    <cellStyle name="40% - Accent3 24 2 3" xfId="5522"/>
    <cellStyle name="40% - Accent3 24 2 3 2" xfId="5523"/>
    <cellStyle name="40% - Accent3 24 2 4" xfId="5524"/>
    <cellStyle name="40% - Accent3 24 2 4 2" xfId="5525"/>
    <cellStyle name="40% - Accent3 24 2 5" xfId="5526"/>
    <cellStyle name="40% - Accent3 24 2 5 2" xfId="5527"/>
    <cellStyle name="40% - Accent3 24 2 6" xfId="5528"/>
    <cellStyle name="40% - Accent3 24 2 6 2" xfId="5529"/>
    <cellStyle name="40% - Accent3 24 2 7" xfId="5530"/>
    <cellStyle name="40% - Accent3 24 2 7 2" xfId="5531"/>
    <cellStyle name="40% - Accent3 24 2 8" xfId="5532"/>
    <cellStyle name="40% - Accent3 24 2 8 2" xfId="5533"/>
    <cellStyle name="40% - Accent3 24 2 9" xfId="5534"/>
    <cellStyle name="40% - Accent3 24 2 9 2" xfId="5535"/>
    <cellStyle name="40% - Accent3 24 3" xfId="5536"/>
    <cellStyle name="40% - Accent3 24 3 2" xfId="5537"/>
    <cellStyle name="40% - Accent3 24 4" xfId="5538"/>
    <cellStyle name="40% - Accent3 24 4 2" xfId="5539"/>
    <cellStyle name="40% - Accent3 24 5" xfId="5540"/>
    <cellStyle name="40% - Accent3 24 5 2" xfId="5541"/>
    <cellStyle name="40% - Accent3 24 6" xfId="5542"/>
    <cellStyle name="40% - Accent3 24 6 2" xfId="5543"/>
    <cellStyle name="40% - Accent3 24 7" xfId="5544"/>
    <cellStyle name="40% - Accent3 24 7 2" xfId="5545"/>
    <cellStyle name="40% - Accent3 24 8" xfId="5546"/>
    <cellStyle name="40% - Accent3 24 8 2" xfId="5547"/>
    <cellStyle name="40% - Accent3 24 9" xfId="5548"/>
    <cellStyle name="40% - Accent3 24 9 2" xfId="5549"/>
    <cellStyle name="40% - Accent3 25" xfId="5550"/>
    <cellStyle name="40% - Accent3 26" xfId="5551"/>
    <cellStyle name="40% - Accent3 27" xfId="5552"/>
    <cellStyle name="40% - Accent3 3" xfId="5553"/>
    <cellStyle name="40% - Accent3 3 10" xfId="5554"/>
    <cellStyle name="40% - Accent3 3 11" xfId="5555"/>
    <cellStyle name="40% - Accent3 3 11 2" xfId="5556"/>
    <cellStyle name="40% - Accent3 3 12" xfId="5557"/>
    <cellStyle name="40% - Accent3 3 13" xfId="5558"/>
    <cellStyle name="40% - Accent3 3 2" xfId="5559"/>
    <cellStyle name="40% - Accent3 3 2 2" xfId="5560"/>
    <cellStyle name="40% - Accent3 3 3" xfId="5561"/>
    <cellStyle name="40% - Accent3 3 4" xfId="5562"/>
    <cellStyle name="40% - Accent3 3 5" xfId="5563"/>
    <cellStyle name="40% - Accent3 3 6" xfId="5564"/>
    <cellStyle name="40% - Accent3 3 7" xfId="5565"/>
    <cellStyle name="40% - Accent3 3 8" xfId="5566"/>
    <cellStyle name="40% - Accent3 3 9" xfId="5567"/>
    <cellStyle name="40% - Accent3 4" xfId="5568"/>
    <cellStyle name="40% - Accent3 4 10" xfId="5569"/>
    <cellStyle name="40% - Accent3 4 11" xfId="5570"/>
    <cellStyle name="40% - Accent3 4 11 2" xfId="5571"/>
    <cellStyle name="40% - Accent3 4 12" xfId="5572"/>
    <cellStyle name="40% - Accent3 4 2" xfId="5573"/>
    <cellStyle name="40% - Accent3 4 3" xfId="5574"/>
    <cellStyle name="40% - Accent3 4 4" xfId="5575"/>
    <cellStyle name="40% - Accent3 4 5" xfId="5576"/>
    <cellStyle name="40% - Accent3 4 6" xfId="5577"/>
    <cellStyle name="40% - Accent3 4 7" xfId="5578"/>
    <cellStyle name="40% - Accent3 4 8" xfId="5579"/>
    <cellStyle name="40% - Accent3 4 9" xfId="5580"/>
    <cellStyle name="40% - Accent3 5" xfId="5581"/>
    <cellStyle name="40% - Accent3 5 10" xfId="5582"/>
    <cellStyle name="40% - Accent3 5 11" xfId="5583"/>
    <cellStyle name="40% - Accent3 5 11 2" xfId="5584"/>
    <cellStyle name="40% - Accent3 5 12" xfId="5585"/>
    <cellStyle name="40% - Accent3 5 2" xfId="5586"/>
    <cellStyle name="40% - Accent3 5 3" xfId="5587"/>
    <cellStyle name="40% - Accent3 5 4" xfId="5588"/>
    <cellStyle name="40% - Accent3 5 5" xfId="5589"/>
    <cellStyle name="40% - Accent3 5 6" xfId="5590"/>
    <cellStyle name="40% - Accent3 5 7" xfId="5591"/>
    <cellStyle name="40% - Accent3 5 8" xfId="5592"/>
    <cellStyle name="40% - Accent3 5 9" xfId="5593"/>
    <cellStyle name="40% - Accent3 6" xfId="5594"/>
    <cellStyle name="40% - Accent3 6 10" xfId="5595"/>
    <cellStyle name="40% - Accent3 6 11" xfId="5596"/>
    <cellStyle name="40% - Accent3 6 11 2" xfId="5597"/>
    <cellStyle name="40% - Accent3 6 12" xfId="5598"/>
    <cellStyle name="40% - Accent3 6 2" xfId="5599"/>
    <cellStyle name="40% - Accent3 6 3" xfId="5600"/>
    <cellStyle name="40% - Accent3 6 4" xfId="5601"/>
    <cellStyle name="40% - Accent3 6 5" xfId="5602"/>
    <cellStyle name="40% - Accent3 6 6" xfId="5603"/>
    <cellStyle name="40% - Accent3 6 7" xfId="5604"/>
    <cellStyle name="40% - Accent3 6 8" xfId="5605"/>
    <cellStyle name="40% - Accent3 6 9" xfId="5606"/>
    <cellStyle name="40% - Accent3 7" xfId="5607"/>
    <cellStyle name="40% - Accent3 7 10" xfId="5608"/>
    <cellStyle name="40% - Accent3 7 11" xfId="5609"/>
    <cellStyle name="40% - Accent3 7 11 2" xfId="5610"/>
    <cellStyle name="40% - Accent3 7 12" xfId="5611"/>
    <cellStyle name="40% - Accent3 7 2" xfId="5612"/>
    <cellStyle name="40% - Accent3 7 3" xfId="5613"/>
    <cellStyle name="40% - Accent3 7 4" xfId="5614"/>
    <cellStyle name="40% - Accent3 7 5" xfId="5615"/>
    <cellStyle name="40% - Accent3 7 6" xfId="5616"/>
    <cellStyle name="40% - Accent3 7 7" xfId="5617"/>
    <cellStyle name="40% - Accent3 7 8" xfId="5618"/>
    <cellStyle name="40% - Accent3 7 9" xfId="5619"/>
    <cellStyle name="40% - Accent3 8" xfId="5620"/>
    <cellStyle name="40% - Accent3 8 10" xfId="5621"/>
    <cellStyle name="40% - Accent3 8 11" xfId="5622"/>
    <cellStyle name="40% - Accent3 8 11 2" xfId="5623"/>
    <cellStyle name="40% - Accent3 8 12" xfId="5624"/>
    <cellStyle name="40% - Accent3 8 2" xfId="5625"/>
    <cellStyle name="40% - Accent3 8 3" xfId="5626"/>
    <cellStyle name="40% - Accent3 8 4" xfId="5627"/>
    <cellStyle name="40% - Accent3 8 5" xfId="5628"/>
    <cellStyle name="40% - Accent3 8 6" xfId="5629"/>
    <cellStyle name="40% - Accent3 8 7" xfId="5630"/>
    <cellStyle name="40% - Accent3 8 8" xfId="5631"/>
    <cellStyle name="40% - Accent3 8 9" xfId="5632"/>
    <cellStyle name="40% - Accent3 9" xfId="5633"/>
    <cellStyle name="40% - Accent3 9 10" xfId="5634"/>
    <cellStyle name="40% - Accent3 9 11" xfId="5635"/>
    <cellStyle name="40% - Accent3 9 11 2" xfId="5636"/>
    <cellStyle name="40% - Accent3 9 12" xfId="5637"/>
    <cellStyle name="40% - Accent3 9 2" xfId="5638"/>
    <cellStyle name="40% - Accent3 9 3" xfId="5639"/>
    <cellStyle name="40% - Accent3 9 4" xfId="5640"/>
    <cellStyle name="40% - Accent3 9 5" xfId="5641"/>
    <cellStyle name="40% - Accent3 9 6" xfId="5642"/>
    <cellStyle name="40% - Accent3 9 7" xfId="5643"/>
    <cellStyle name="40% - Accent3 9 8" xfId="5644"/>
    <cellStyle name="40% - Accent3 9 9" xfId="5645"/>
    <cellStyle name="40% - Accent4 10" xfId="5646"/>
    <cellStyle name="40% - Accent4 10 10" xfId="5647"/>
    <cellStyle name="40% - Accent4 10 10 2" xfId="5648"/>
    <cellStyle name="40% - Accent4 10 11" xfId="5649"/>
    <cellStyle name="40% - Accent4 10 2" xfId="5650"/>
    <cellStyle name="40% - Accent4 10 2 2" xfId="5651"/>
    <cellStyle name="40% - Accent4 10 2 2 2" xfId="5652"/>
    <cellStyle name="40% - Accent4 10 2 3" xfId="5653"/>
    <cellStyle name="40% - Accent4 10 2 3 2" xfId="5654"/>
    <cellStyle name="40% - Accent4 10 2 4" xfId="5655"/>
    <cellStyle name="40% - Accent4 10 3" xfId="5656"/>
    <cellStyle name="40% - Accent4 10 3 2" xfId="5657"/>
    <cellStyle name="40% - Accent4 10 3 2 2" xfId="5658"/>
    <cellStyle name="40% - Accent4 10 3 3" xfId="5659"/>
    <cellStyle name="40% - Accent4 10 3 3 2" xfId="5660"/>
    <cellStyle name="40% - Accent4 10 3 4" xfId="5661"/>
    <cellStyle name="40% - Accent4 10 4" xfId="5662"/>
    <cellStyle name="40% - Accent4 10 4 2" xfId="5663"/>
    <cellStyle name="40% - Accent4 10 4 2 2" xfId="5664"/>
    <cellStyle name="40% - Accent4 10 4 3" xfId="5665"/>
    <cellStyle name="40% - Accent4 10 4 3 2" xfId="5666"/>
    <cellStyle name="40% - Accent4 10 4 4" xfId="5667"/>
    <cellStyle name="40% - Accent4 10 5" xfId="5668"/>
    <cellStyle name="40% - Accent4 10 5 2" xfId="5669"/>
    <cellStyle name="40% - Accent4 10 5 2 2" xfId="5670"/>
    <cellStyle name="40% - Accent4 10 5 3" xfId="5671"/>
    <cellStyle name="40% - Accent4 10 5 3 2" xfId="5672"/>
    <cellStyle name="40% - Accent4 10 5 4" xfId="5673"/>
    <cellStyle name="40% - Accent4 10 6" xfId="5674"/>
    <cellStyle name="40% - Accent4 10 6 2" xfId="5675"/>
    <cellStyle name="40% - Accent4 10 6 2 2" xfId="5676"/>
    <cellStyle name="40% - Accent4 10 6 3" xfId="5677"/>
    <cellStyle name="40% - Accent4 10 6 3 2" xfId="5678"/>
    <cellStyle name="40% - Accent4 10 6 4" xfId="5679"/>
    <cellStyle name="40% - Accent4 10 7" xfId="5680"/>
    <cellStyle name="40% - Accent4 10 7 2" xfId="5681"/>
    <cellStyle name="40% - Accent4 10 8" xfId="5682"/>
    <cellStyle name="40% - Accent4 10 8 2" xfId="5683"/>
    <cellStyle name="40% - Accent4 10 9" xfId="5684"/>
    <cellStyle name="40% - Accent4 11" xfId="5685"/>
    <cellStyle name="40% - Accent4 11 10" xfId="5686"/>
    <cellStyle name="40% - Accent4 11 10 2" xfId="5687"/>
    <cellStyle name="40% - Accent4 11 11" xfId="5688"/>
    <cellStyle name="40% - Accent4 11 2" xfId="5689"/>
    <cellStyle name="40% - Accent4 11 2 2" xfId="5690"/>
    <cellStyle name="40% - Accent4 11 2 2 2" xfId="5691"/>
    <cellStyle name="40% - Accent4 11 2 3" xfId="5692"/>
    <cellStyle name="40% - Accent4 11 2 3 2" xfId="5693"/>
    <cellStyle name="40% - Accent4 11 2 4" xfId="5694"/>
    <cellStyle name="40% - Accent4 11 3" xfId="5695"/>
    <cellStyle name="40% - Accent4 11 3 2" xfId="5696"/>
    <cellStyle name="40% - Accent4 11 3 2 2" xfId="5697"/>
    <cellStyle name="40% - Accent4 11 3 3" xfId="5698"/>
    <cellStyle name="40% - Accent4 11 3 3 2" xfId="5699"/>
    <cellStyle name="40% - Accent4 11 3 4" xfId="5700"/>
    <cellStyle name="40% - Accent4 11 4" xfId="5701"/>
    <cellStyle name="40% - Accent4 11 4 2" xfId="5702"/>
    <cellStyle name="40% - Accent4 11 4 2 2" xfId="5703"/>
    <cellStyle name="40% - Accent4 11 4 3" xfId="5704"/>
    <cellStyle name="40% - Accent4 11 4 3 2" xfId="5705"/>
    <cellStyle name="40% - Accent4 11 4 4" xfId="5706"/>
    <cellStyle name="40% - Accent4 11 5" xfId="5707"/>
    <cellStyle name="40% - Accent4 11 5 2" xfId="5708"/>
    <cellStyle name="40% - Accent4 11 5 2 2" xfId="5709"/>
    <cellStyle name="40% - Accent4 11 5 3" xfId="5710"/>
    <cellStyle name="40% - Accent4 11 5 3 2" xfId="5711"/>
    <cellStyle name="40% - Accent4 11 5 4" xfId="5712"/>
    <cellStyle name="40% - Accent4 11 6" xfId="5713"/>
    <cellStyle name="40% - Accent4 11 6 2" xfId="5714"/>
    <cellStyle name="40% - Accent4 11 6 2 2" xfId="5715"/>
    <cellStyle name="40% - Accent4 11 6 3" xfId="5716"/>
    <cellStyle name="40% - Accent4 11 6 3 2" xfId="5717"/>
    <cellStyle name="40% - Accent4 11 6 4" xfId="5718"/>
    <cellStyle name="40% - Accent4 11 7" xfId="5719"/>
    <cellStyle name="40% - Accent4 11 7 2" xfId="5720"/>
    <cellStyle name="40% - Accent4 11 8" xfId="5721"/>
    <cellStyle name="40% - Accent4 11 8 2" xfId="5722"/>
    <cellStyle name="40% - Accent4 11 9" xfId="5723"/>
    <cellStyle name="40% - Accent4 12" xfId="5724"/>
    <cellStyle name="40% - Accent4 12 2" xfId="5725"/>
    <cellStyle name="40% - Accent4 12 2 2" xfId="5726"/>
    <cellStyle name="40% - Accent4 12 2 2 2" xfId="5727"/>
    <cellStyle name="40% - Accent4 12 2 3" xfId="5728"/>
    <cellStyle name="40% - Accent4 12 2 3 2" xfId="5729"/>
    <cellStyle name="40% - Accent4 12 2 4" xfId="5730"/>
    <cellStyle name="40% - Accent4 12 3" xfId="5731"/>
    <cellStyle name="40% - Accent4 12 3 2" xfId="5732"/>
    <cellStyle name="40% - Accent4 12 3 2 2" xfId="5733"/>
    <cellStyle name="40% - Accent4 12 3 3" xfId="5734"/>
    <cellStyle name="40% - Accent4 12 3 3 2" xfId="5735"/>
    <cellStyle name="40% - Accent4 12 3 4" xfId="5736"/>
    <cellStyle name="40% - Accent4 12 4" xfId="5737"/>
    <cellStyle name="40% - Accent4 12 4 2" xfId="5738"/>
    <cellStyle name="40% - Accent4 12 4 2 2" xfId="5739"/>
    <cellStyle name="40% - Accent4 12 4 3" xfId="5740"/>
    <cellStyle name="40% - Accent4 12 4 3 2" xfId="5741"/>
    <cellStyle name="40% - Accent4 12 4 4" xfId="5742"/>
    <cellStyle name="40% - Accent4 12 5" xfId="5743"/>
    <cellStyle name="40% - Accent4 12 5 2" xfId="5744"/>
    <cellStyle name="40% - Accent4 12 5 2 2" xfId="5745"/>
    <cellStyle name="40% - Accent4 12 5 3" xfId="5746"/>
    <cellStyle name="40% - Accent4 12 5 3 2" xfId="5747"/>
    <cellStyle name="40% - Accent4 12 5 4" xfId="5748"/>
    <cellStyle name="40% - Accent4 12 6" xfId="5749"/>
    <cellStyle name="40% - Accent4 12 6 2" xfId="5750"/>
    <cellStyle name="40% - Accent4 12 6 2 2" xfId="5751"/>
    <cellStyle name="40% - Accent4 12 6 3" xfId="5752"/>
    <cellStyle name="40% - Accent4 12 6 3 2" xfId="5753"/>
    <cellStyle name="40% - Accent4 12 6 4" xfId="5754"/>
    <cellStyle name="40% - Accent4 12 7" xfId="5755"/>
    <cellStyle name="40% - Accent4 12 7 2" xfId="5756"/>
    <cellStyle name="40% - Accent4 12 8" xfId="5757"/>
    <cellStyle name="40% - Accent4 12 8 2" xfId="5758"/>
    <cellStyle name="40% - Accent4 12 9" xfId="5759"/>
    <cellStyle name="40% - Accent4 13" xfId="5760"/>
    <cellStyle name="40% - Accent4 13 2" xfId="5761"/>
    <cellStyle name="40% - Accent4 13 2 2" xfId="5762"/>
    <cellStyle name="40% - Accent4 13 2 2 2" xfId="5763"/>
    <cellStyle name="40% - Accent4 13 2 3" xfId="5764"/>
    <cellStyle name="40% - Accent4 13 2 3 2" xfId="5765"/>
    <cellStyle name="40% - Accent4 13 2 4" xfId="5766"/>
    <cellStyle name="40% - Accent4 13 3" xfId="5767"/>
    <cellStyle name="40% - Accent4 13 3 2" xfId="5768"/>
    <cellStyle name="40% - Accent4 13 3 2 2" xfId="5769"/>
    <cellStyle name="40% - Accent4 13 3 3" xfId="5770"/>
    <cellStyle name="40% - Accent4 13 3 3 2" xfId="5771"/>
    <cellStyle name="40% - Accent4 13 3 4" xfId="5772"/>
    <cellStyle name="40% - Accent4 13 4" xfId="5773"/>
    <cellStyle name="40% - Accent4 13 4 2" xfId="5774"/>
    <cellStyle name="40% - Accent4 13 4 2 2" xfId="5775"/>
    <cellStyle name="40% - Accent4 13 4 3" xfId="5776"/>
    <cellStyle name="40% - Accent4 13 4 3 2" xfId="5777"/>
    <cellStyle name="40% - Accent4 13 4 4" xfId="5778"/>
    <cellStyle name="40% - Accent4 13 5" xfId="5779"/>
    <cellStyle name="40% - Accent4 13 5 2" xfId="5780"/>
    <cellStyle name="40% - Accent4 13 5 2 2" xfId="5781"/>
    <cellStyle name="40% - Accent4 13 5 3" xfId="5782"/>
    <cellStyle name="40% - Accent4 13 5 3 2" xfId="5783"/>
    <cellStyle name="40% - Accent4 13 5 4" xfId="5784"/>
    <cellStyle name="40% - Accent4 13 6" xfId="5785"/>
    <cellStyle name="40% - Accent4 13 6 2" xfId="5786"/>
    <cellStyle name="40% - Accent4 13 6 2 2" xfId="5787"/>
    <cellStyle name="40% - Accent4 13 6 3" xfId="5788"/>
    <cellStyle name="40% - Accent4 13 6 3 2" xfId="5789"/>
    <cellStyle name="40% - Accent4 13 6 4" xfId="5790"/>
    <cellStyle name="40% - Accent4 13 7" xfId="5791"/>
    <cellStyle name="40% - Accent4 13 7 2" xfId="5792"/>
    <cellStyle name="40% - Accent4 13 8" xfId="5793"/>
    <cellStyle name="40% - Accent4 13 8 2" xfId="5794"/>
    <cellStyle name="40% - Accent4 13 9" xfId="5795"/>
    <cellStyle name="40% - Accent4 14" xfId="5796"/>
    <cellStyle name="40% - Accent4 14 2" xfId="5797"/>
    <cellStyle name="40% - Accent4 14 2 2" xfId="5798"/>
    <cellStyle name="40% - Accent4 14 2 2 2" xfId="5799"/>
    <cellStyle name="40% - Accent4 14 2 3" xfId="5800"/>
    <cellStyle name="40% - Accent4 14 2 3 2" xfId="5801"/>
    <cellStyle name="40% - Accent4 14 2 4" xfId="5802"/>
    <cellStyle name="40% - Accent4 14 3" xfId="5803"/>
    <cellStyle name="40% - Accent4 14 3 2" xfId="5804"/>
    <cellStyle name="40% - Accent4 14 3 2 2" xfId="5805"/>
    <cellStyle name="40% - Accent4 14 3 3" xfId="5806"/>
    <cellStyle name="40% - Accent4 14 3 3 2" xfId="5807"/>
    <cellStyle name="40% - Accent4 14 3 4" xfId="5808"/>
    <cellStyle name="40% - Accent4 14 4" xfId="5809"/>
    <cellStyle name="40% - Accent4 14 4 2" xfId="5810"/>
    <cellStyle name="40% - Accent4 14 4 2 2" xfId="5811"/>
    <cellStyle name="40% - Accent4 14 4 3" xfId="5812"/>
    <cellStyle name="40% - Accent4 14 4 3 2" xfId="5813"/>
    <cellStyle name="40% - Accent4 14 4 4" xfId="5814"/>
    <cellStyle name="40% - Accent4 14 5" xfId="5815"/>
    <cellStyle name="40% - Accent4 14 5 2" xfId="5816"/>
    <cellStyle name="40% - Accent4 14 5 2 2" xfId="5817"/>
    <cellStyle name="40% - Accent4 14 5 3" xfId="5818"/>
    <cellStyle name="40% - Accent4 14 5 3 2" xfId="5819"/>
    <cellStyle name="40% - Accent4 14 5 4" xfId="5820"/>
    <cellStyle name="40% - Accent4 14 6" xfId="5821"/>
    <cellStyle name="40% - Accent4 14 6 2" xfId="5822"/>
    <cellStyle name="40% - Accent4 14 6 2 2" xfId="5823"/>
    <cellStyle name="40% - Accent4 14 6 3" xfId="5824"/>
    <cellStyle name="40% - Accent4 14 6 3 2" xfId="5825"/>
    <cellStyle name="40% - Accent4 14 6 4" xfId="5826"/>
    <cellStyle name="40% - Accent4 14 7" xfId="5827"/>
    <cellStyle name="40% - Accent4 14 7 2" xfId="5828"/>
    <cellStyle name="40% - Accent4 14 8" xfId="5829"/>
    <cellStyle name="40% - Accent4 14 8 2" xfId="5830"/>
    <cellStyle name="40% - Accent4 14 9" xfId="5831"/>
    <cellStyle name="40% - Accent4 15" xfId="5832"/>
    <cellStyle name="40% - Accent4 15 2" xfId="5833"/>
    <cellStyle name="40% - Accent4 15 2 2" xfId="5834"/>
    <cellStyle name="40% - Accent4 15 2 2 2" xfId="5835"/>
    <cellStyle name="40% - Accent4 15 2 3" xfId="5836"/>
    <cellStyle name="40% - Accent4 15 2 3 2" xfId="5837"/>
    <cellStyle name="40% - Accent4 15 2 4" xfId="5838"/>
    <cellStyle name="40% - Accent4 15 3" xfId="5839"/>
    <cellStyle name="40% - Accent4 15 3 2" xfId="5840"/>
    <cellStyle name="40% - Accent4 15 3 2 2" xfId="5841"/>
    <cellStyle name="40% - Accent4 15 3 3" xfId="5842"/>
    <cellStyle name="40% - Accent4 15 3 3 2" xfId="5843"/>
    <cellStyle name="40% - Accent4 15 3 4" xfId="5844"/>
    <cellStyle name="40% - Accent4 15 4" xfId="5845"/>
    <cellStyle name="40% - Accent4 15 4 2" xfId="5846"/>
    <cellStyle name="40% - Accent4 15 4 2 2" xfId="5847"/>
    <cellStyle name="40% - Accent4 15 4 3" xfId="5848"/>
    <cellStyle name="40% - Accent4 15 4 3 2" xfId="5849"/>
    <cellStyle name="40% - Accent4 15 4 4" xfId="5850"/>
    <cellStyle name="40% - Accent4 15 5" xfId="5851"/>
    <cellStyle name="40% - Accent4 15 5 2" xfId="5852"/>
    <cellStyle name="40% - Accent4 15 5 2 2" xfId="5853"/>
    <cellStyle name="40% - Accent4 15 5 3" xfId="5854"/>
    <cellStyle name="40% - Accent4 15 5 3 2" xfId="5855"/>
    <cellStyle name="40% - Accent4 15 5 4" xfId="5856"/>
    <cellStyle name="40% - Accent4 15 6" xfId="5857"/>
    <cellStyle name="40% - Accent4 15 6 2" xfId="5858"/>
    <cellStyle name="40% - Accent4 15 6 2 2" xfId="5859"/>
    <cellStyle name="40% - Accent4 15 6 3" xfId="5860"/>
    <cellStyle name="40% - Accent4 15 6 3 2" xfId="5861"/>
    <cellStyle name="40% - Accent4 15 6 4" xfId="5862"/>
    <cellStyle name="40% - Accent4 15 7" xfId="5863"/>
    <cellStyle name="40% - Accent4 15 7 2" xfId="5864"/>
    <cellStyle name="40% - Accent4 15 8" xfId="5865"/>
    <cellStyle name="40% - Accent4 15 8 2" xfId="5866"/>
    <cellStyle name="40% - Accent4 15 9" xfId="5867"/>
    <cellStyle name="40% - Accent4 16" xfId="5868"/>
    <cellStyle name="40% - Accent4 16 2" xfId="5869"/>
    <cellStyle name="40% - Accent4 16 2 2" xfId="5870"/>
    <cellStyle name="40% - Accent4 16 2 2 2" xfId="5871"/>
    <cellStyle name="40% - Accent4 16 2 3" xfId="5872"/>
    <cellStyle name="40% - Accent4 16 2 3 2" xfId="5873"/>
    <cellStyle name="40% - Accent4 16 2 4" xfId="5874"/>
    <cellStyle name="40% - Accent4 16 3" xfId="5875"/>
    <cellStyle name="40% - Accent4 16 3 2" xfId="5876"/>
    <cellStyle name="40% - Accent4 16 4" xfId="5877"/>
    <cellStyle name="40% - Accent4 16 4 2" xfId="5878"/>
    <cellStyle name="40% - Accent4 16 5" xfId="5879"/>
    <cellStyle name="40% - Accent4 17" xfId="5880"/>
    <cellStyle name="40% - Accent4 17 2" xfId="5881"/>
    <cellStyle name="40% - Accent4 17 2 2" xfId="5882"/>
    <cellStyle name="40% - Accent4 17 2 2 2" xfId="5883"/>
    <cellStyle name="40% - Accent4 17 2 3" xfId="5884"/>
    <cellStyle name="40% - Accent4 17 2 3 2" xfId="5885"/>
    <cellStyle name="40% - Accent4 17 2 4" xfId="5886"/>
    <cellStyle name="40% - Accent4 17 3" xfId="5887"/>
    <cellStyle name="40% - Accent4 17 3 2" xfId="5888"/>
    <cellStyle name="40% - Accent4 17 4" xfId="5889"/>
    <cellStyle name="40% - Accent4 17 4 2" xfId="5890"/>
    <cellStyle name="40% - Accent4 17 5" xfId="5891"/>
    <cellStyle name="40% - Accent4 18" xfId="5892"/>
    <cellStyle name="40% - Accent4 18 2" xfId="5893"/>
    <cellStyle name="40% - Accent4 18 2 2" xfId="5894"/>
    <cellStyle name="40% - Accent4 18 3" xfId="5895"/>
    <cellStyle name="40% - Accent4 18 3 2" xfId="5896"/>
    <cellStyle name="40% - Accent4 18 4" xfId="5897"/>
    <cellStyle name="40% - Accent4 19" xfId="5898"/>
    <cellStyle name="40% - Accent4 19 2" xfId="5899"/>
    <cellStyle name="40% - Accent4 2" xfId="5900"/>
    <cellStyle name="40% - Accent4 2 10" xfId="5901"/>
    <cellStyle name="40% - Accent4 2 11" xfId="5902"/>
    <cellStyle name="40% - Accent4 2 11 2" xfId="5903"/>
    <cellStyle name="40% - Accent4 2 11 2 2" xfId="5904"/>
    <cellStyle name="40% - Accent4 2 11 3" xfId="5905"/>
    <cellStyle name="40% - Accent4 2 11 3 2" xfId="5906"/>
    <cellStyle name="40% - Accent4 2 11 4" xfId="5907"/>
    <cellStyle name="40% - Accent4 2 12" xfId="5908"/>
    <cellStyle name="40% - Accent4 2 12 2" xfId="5909"/>
    <cellStyle name="40% - Accent4 2 12 2 2" xfId="5910"/>
    <cellStyle name="40% - Accent4 2 12 3" xfId="5911"/>
    <cellStyle name="40% - Accent4 2 12 3 2" xfId="5912"/>
    <cellStyle name="40% - Accent4 2 12 4" xfId="5913"/>
    <cellStyle name="40% - Accent4 2 13" xfId="5914"/>
    <cellStyle name="40% - Accent4 2 13 2" xfId="5915"/>
    <cellStyle name="40% - Accent4 2 14" xfId="5916"/>
    <cellStyle name="40% - Accent4 2 15" xfId="5917"/>
    <cellStyle name="40% - Accent4 2 16" xfId="5918"/>
    <cellStyle name="40% - Accent4 2 17" xfId="5919"/>
    <cellStyle name="40% - Accent4 2 2" xfId="5920"/>
    <cellStyle name="40% - Accent4 2 2 2" xfId="5921"/>
    <cellStyle name="40% - Accent4 2 2 3" xfId="5922"/>
    <cellStyle name="40% - Accent4 2 2 4" xfId="5923"/>
    <cellStyle name="40% - Accent4 2 3" xfId="5924"/>
    <cellStyle name="40% - Accent4 2 4" xfId="5925"/>
    <cellStyle name="40% - Accent4 2 5" xfId="5926"/>
    <cellStyle name="40% - Accent4 2 6" xfId="5927"/>
    <cellStyle name="40% - Accent4 2 7" xfId="5928"/>
    <cellStyle name="40% - Accent4 2 8" xfId="5929"/>
    <cellStyle name="40% - Accent4 2 9" xfId="5930"/>
    <cellStyle name="40% - Accent4 20" xfId="5931"/>
    <cellStyle name="40% - Accent4 20 2" xfId="5932"/>
    <cellStyle name="40% - Accent4 21" xfId="5933"/>
    <cellStyle name="40% - Accent4 21 10" xfId="5934"/>
    <cellStyle name="40% - Accent4 21 10 2" xfId="5935"/>
    <cellStyle name="40% - Accent4 21 11" xfId="5936"/>
    <cellStyle name="40% - Accent4 21 11 2" xfId="5937"/>
    <cellStyle name="40% - Accent4 21 12" xfId="5938"/>
    <cellStyle name="40% - Accent4 21 12 2" xfId="5939"/>
    <cellStyle name="40% - Accent4 21 13" xfId="5940"/>
    <cellStyle name="40% - Accent4 21 13 2" xfId="5941"/>
    <cellStyle name="40% - Accent4 21 14" xfId="5942"/>
    <cellStyle name="40% - Accent4 21 14 2" xfId="5943"/>
    <cellStyle name="40% - Accent4 21 15" xfId="5944"/>
    <cellStyle name="40% - Accent4 21 15 2" xfId="5945"/>
    <cellStyle name="40% - Accent4 21 16" xfId="5946"/>
    <cellStyle name="40% - Accent4 21 2" xfId="5947"/>
    <cellStyle name="40% - Accent4 21 2 2" xfId="5948"/>
    <cellStyle name="40% - Accent4 21 3" xfId="5949"/>
    <cellStyle name="40% - Accent4 21 3 2" xfId="5950"/>
    <cellStyle name="40% - Accent4 21 4" xfId="5951"/>
    <cellStyle name="40% - Accent4 21 4 2" xfId="5952"/>
    <cellStyle name="40% - Accent4 21 5" xfId="5953"/>
    <cellStyle name="40% - Accent4 21 5 2" xfId="5954"/>
    <cellStyle name="40% - Accent4 21 6" xfId="5955"/>
    <cellStyle name="40% - Accent4 21 6 2" xfId="5956"/>
    <cellStyle name="40% - Accent4 21 7" xfId="5957"/>
    <cellStyle name="40% - Accent4 21 7 2" xfId="5958"/>
    <cellStyle name="40% - Accent4 21 8" xfId="5959"/>
    <cellStyle name="40% - Accent4 21 8 2" xfId="5960"/>
    <cellStyle name="40% - Accent4 21 9" xfId="5961"/>
    <cellStyle name="40% - Accent4 21 9 2" xfId="5962"/>
    <cellStyle name="40% - Accent4 22" xfId="5963"/>
    <cellStyle name="40% - Accent4 22 10" xfId="5964"/>
    <cellStyle name="40% - Accent4 22 10 2" xfId="5965"/>
    <cellStyle name="40% - Accent4 22 11" xfId="5966"/>
    <cellStyle name="40% - Accent4 22 11 2" xfId="5967"/>
    <cellStyle name="40% - Accent4 22 12" xfId="5968"/>
    <cellStyle name="40% - Accent4 22 12 2" xfId="5969"/>
    <cellStyle name="40% - Accent4 22 13" xfId="5970"/>
    <cellStyle name="40% - Accent4 22 13 2" xfId="5971"/>
    <cellStyle name="40% - Accent4 22 14" xfId="5972"/>
    <cellStyle name="40% - Accent4 22 14 2" xfId="5973"/>
    <cellStyle name="40% - Accent4 22 15" xfId="5974"/>
    <cellStyle name="40% - Accent4 22 15 2" xfId="5975"/>
    <cellStyle name="40% - Accent4 22 16" xfId="5976"/>
    <cellStyle name="40% - Accent4 22 2" xfId="5977"/>
    <cellStyle name="40% - Accent4 22 2 2" xfId="5978"/>
    <cellStyle name="40% - Accent4 22 3" xfId="5979"/>
    <cellStyle name="40% - Accent4 22 3 2" xfId="5980"/>
    <cellStyle name="40% - Accent4 22 4" xfId="5981"/>
    <cellStyle name="40% - Accent4 22 4 2" xfId="5982"/>
    <cellStyle name="40% - Accent4 22 5" xfId="5983"/>
    <cellStyle name="40% - Accent4 22 5 2" xfId="5984"/>
    <cellStyle name="40% - Accent4 22 6" xfId="5985"/>
    <cellStyle name="40% - Accent4 22 6 2" xfId="5986"/>
    <cellStyle name="40% - Accent4 22 7" xfId="5987"/>
    <cellStyle name="40% - Accent4 22 7 2" xfId="5988"/>
    <cellStyle name="40% - Accent4 22 8" xfId="5989"/>
    <cellStyle name="40% - Accent4 22 8 2" xfId="5990"/>
    <cellStyle name="40% - Accent4 22 9" xfId="5991"/>
    <cellStyle name="40% - Accent4 22 9 2" xfId="5992"/>
    <cellStyle name="40% - Accent4 23" xfId="5993"/>
    <cellStyle name="40% - Accent4 23 10" xfId="5994"/>
    <cellStyle name="40% - Accent4 23 10 2" xfId="5995"/>
    <cellStyle name="40% - Accent4 23 11" xfId="5996"/>
    <cellStyle name="40% - Accent4 23 11 2" xfId="5997"/>
    <cellStyle name="40% - Accent4 23 12" xfId="5998"/>
    <cellStyle name="40% - Accent4 23 12 2" xfId="5999"/>
    <cellStyle name="40% - Accent4 23 13" xfId="6000"/>
    <cellStyle name="40% - Accent4 23 13 2" xfId="6001"/>
    <cellStyle name="40% - Accent4 23 14" xfId="6002"/>
    <cellStyle name="40% - Accent4 23 14 2" xfId="6003"/>
    <cellStyle name="40% - Accent4 23 15" xfId="6004"/>
    <cellStyle name="40% - Accent4 23 15 2" xfId="6005"/>
    <cellStyle name="40% - Accent4 23 16" xfId="6006"/>
    <cellStyle name="40% - Accent4 23 16 2" xfId="6007"/>
    <cellStyle name="40% - Accent4 23 17" xfId="6008"/>
    <cellStyle name="40% - Accent4 23 2" xfId="6009"/>
    <cellStyle name="40% - Accent4 23 2 10" xfId="6010"/>
    <cellStyle name="40% - Accent4 23 2 10 2" xfId="6011"/>
    <cellStyle name="40% - Accent4 23 2 11" xfId="6012"/>
    <cellStyle name="40% - Accent4 23 2 11 2" xfId="6013"/>
    <cellStyle name="40% - Accent4 23 2 12" xfId="6014"/>
    <cellStyle name="40% - Accent4 23 2 12 2" xfId="6015"/>
    <cellStyle name="40% - Accent4 23 2 13" xfId="6016"/>
    <cellStyle name="40% - Accent4 23 2 13 2" xfId="6017"/>
    <cellStyle name="40% - Accent4 23 2 14" xfId="6018"/>
    <cellStyle name="40% - Accent4 23 2 14 2" xfId="6019"/>
    <cellStyle name="40% - Accent4 23 2 15" xfId="6020"/>
    <cellStyle name="40% - Accent4 23 2 15 2" xfId="6021"/>
    <cellStyle name="40% - Accent4 23 2 16" xfId="6022"/>
    <cellStyle name="40% - Accent4 23 2 2" xfId="6023"/>
    <cellStyle name="40% - Accent4 23 2 2 2" xfId="6024"/>
    <cellStyle name="40% - Accent4 23 2 3" xfId="6025"/>
    <cellStyle name="40% - Accent4 23 2 3 2" xfId="6026"/>
    <cellStyle name="40% - Accent4 23 2 4" xfId="6027"/>
    <cellStyle name="40% - Accent4 23 2 4 2" xfId="6028"/>
    <cellStyle name="40% - Accent4 23 2 5" xfId="6029"/>
    <cellStyle name="40% - Accent4 23 2 5 2" xfId="6030"/>
    <cellStyle name="40% - Accent4 23 2 6" xfId="6031"/>
    <cellStyle name="40% - Accent4 23 2 6 2" xfId="6032"/>
    <cellStyle name="40% - Accent4 23 2 7" xfId="6033"/>
    <cellStyle name="40% - Accent4 23 2 7 2" xfId="6034"/>
    <cellStyle name="40% - Accent4 23 2 8" xfId="6035"/>
    <cellStyle name="40% - Accent4 23 2 8 2" xfId="6036"/>
    <cellStyle name="40% - Accent4 23 2 9" xfId="6037"/>
    <cellStyle name="40% - Accent4 23 2 9 2" xfId="6038"/>
    <cellStyle name="40% - Accent4 23 3" xfId="6039"/>
    <cellStyle name="40% - Accent4 23 3 2" xfId="6040"/>
    <cellStyle name="40% - Accent4 23 4" xfId="6041"/>
    <cellStyle name="40% - Accent4 23 4 2" xfId="6042"/>
    <cellStyle name="40% - Accent4 23 5" xfId="6043"/>
    <cellStyle name="40% - Accent4 23 5 2" xfId="6044"/>
    <cellStyle name="40% - Accent4 23 6" xfId="6045"/>
    <cellStyle name="40% - Accent4 23 6 2" xfId="6046"/>
    <cellStyle name="40% - Accent4 23 7" xfId="6047"/>
    <cellStyle name="40% - Accent4 23 7 2" xfId="6048"/>
    <cellStyle name="40% - Accent4 23 8" xfId="6049"/>
    <cellStyle name="40% - Accent4 23 8 2" xfId="6050"/>
    <cellStyle name="40% - Accent4 23 9" xfId="6051"/>
    <cellStyle name="40% - Accent4 23 9 2" xfId="6052"/>
    <cellStyle name="40% - Accent4 24" xfId="6053"/>
    <cellStyle name="40% - Accent4 24 10" xfId="6054"/>
    <cellStyle name="40% - Accent4 24 10 2" xfId="6055"/>
    <cellStyle name="40% - Accent4 24 11" xfId="6056"/>
    <cellStyle name="40% - Accent4 24 11 2" xfId="6057"/>
    <cellStyle name="40% - Accent4 24 12" xfId="6058"/>
    <cellStyle name="40% - Accent4 24 12 2" xfId="6059"/>
    <cellStyle name="40% - Accent4 24 13" xfId="6060"/>
    <cellStyle name="40% - Accent4 24 13 2" xfId="6061"/>
    <cellStyle name="40% - Accent4 24 14" xfId="6062"/>
    <cellStyle name="40% - Accent4 24 14 2" xfId="6063"/>
    <cellStyle name="40% - Accent4 24 15" xfId="6064"/>
    <cellStyle name="40% - Accent4 24 15 2" xfId="6065"/>
    <cellStyle name="40% - Accent4 24 16" xfId="6066"/>
    <cellStyle name="40% - Accent4 24 16 2" xfId="6067"/>
    <cellStyle name="40% - Accent4 24 17" xfId="6068"/>
    <cellStyle name="40% - Accent4 24 2" xfId="6069"/>
    <cellStyle name="40% - Accent4 24 2 10" xfId="6070"/>
    <cellStyle name="40% - Accent4 24 2 10 2" xfId="6071"/>
    <cellStyle name="40% - Accent4 24 2 11" xfId="6072"/>
    <cellStyle name="40% - Accent4 24 2 11 2" xfId="6073"/>
    <cellStyle name="40% - Accent4 24 2 12" xfId="6074"/>
    <cellStyle name="40% - Accent4 24 2 12 2" xfId="6075"/>
    <cellStyle name="40% - Accent4 24 2 13" xfId="6076"/>
    <cellStyle name="40% - Accent4 24 2 13 2" xfId="6077"/>
    <cellStyle name="40% - Accent4 24 2 14" xfId="6078"/>
    <cellStyle name="40% - Accent4 24 2 14 2" xfId="6079"/>
    <cellStyle name="40% - Accent4 24 2 15" xfId="6080"/>
    <cellStyle name="40% - Accent4 24 2 15 2" xfId="6081"/>
    <cellStyle name="40% - Accent4 24 2 16" xfId="6082"/>
    <cellStyle name="40% - Accent4 24 2 2" xfId="6083"/>
    <cellStyle name="40% - Accent4 24 2 2 2" xfId="6084"/>
    <cellStyle name="40% - Accent4 24 2 3" xfId="6085"/>
    <cellStyle name="40% - Accent4 24 2 3 2" xfId="6086"/>
    <cellStyle name="40% - Accent4 24 2 4" xfId="6087"/>
    <cellStyle name="40% - Accent4 24 2 4 2" xfId="6088"/>
    <cellStyle name="40% - Accent4 24 2 5" xfId="6089"/>
    <cellStyle name="40% - Accent4 24 2 5 2" xfId="6090"/>
    <cellStyle name="40% - Accent4 24 2 6" xfId="6091"/>
    <cellStyle name="40% - Accent4 24 2 6 2" xfId="6092"/>
    <cellStyle name="40% - Accent4 24 2 7" xfId="6093"/>
    <cellStyle name="40% - Accent4 24 2 7 2" xfId="6094"/>
    <cellStyle name="40% - Accent4 24 2 8" xfId="6095"/>
    <cellStyle name="40% - Accent4 24 2 8 2" xfId="6096"/>
    <cellStyle name="40% - Accent4 24 2 9" xfId="6097"/>
    <cellStyle name="40% - Accent4 24 2 9 2" xfId="6098"/>
    <cellStyle name="40% - Accent4 24 3" xfId="6099"/>
    <cellStyle name="40% - Accent4 24 3 2" xfId="6100"/>
    <cellStyle name="40% - Accent4 24 4" xfId="6101"/>
    <cellStyle name="40% - Accent4 24 4 2" xfId="6102"/>
    <cellStyle name="40% - Accent4 24 5" xfId="6103"/>
    <cellStyle name="40% - Accent4 24 5 2" xfId="6104"/>
    <cellStyle name="40% - Accent4 24 6" xfId="6105"/>
    <cellStyle name="40% - Accent4 24 6 2" xfId="6106"/>
    <cellStyle name="40% - Accent4 24 7" xfId="6107"/>
    <cellStyle name="40% - Accent4 24 7 2" xfId="6108"/>
    <cellStyle name="40% - Accent4 24 8" xfId="6109"/>
    <cellStyle name="40% - Accent4 24 8 2" xfId="6110"/>
    <cellStyle name="40% - Accent4 24 9" xfId="6111"/>
    <cellStyle name="40% - Accent4 24 9 2" xfId="6112"/>
    <cellStyle name="40% - Accent4 25" xfId="6113"/>
    <cellStyle name="40% - Accent4 26" xfId="6114"/>
    <cellStyle name="40% - Accent4 27" xfId="6115"/>
    <cellStyle name="40% - Accent4 3" xfId="6116"/>
    <cellStyle name="40% - Accent4 3 10" xfId="6117"/>
    <cellStyle name="40% - Accent4 3 11" xfId="6118"/>
    <cellStyle name="40% - Accent4 3 11 2" xfId="6119"/>
    <cellStyle name="40% - Accent4 3 12" xfId="6120"/>
    <cellStyle name="40% - Accent4 3 13" xfId="6121"/>
    <cellStyle name="40% - Accent4 3 2" xfId="6122"/>
    <cellStyle name="40% - Accent4 3 2 2" xfId="6123"/>
    <cellStyle name="40% - Accent4 3 3" xfId="6124"/>
    <cellStyle name="40% - Accent4 3 4" xfId="6125"/>
    <cellStyle name="40% - Accent4 3 5" xfId="6126"/>
    <cellStyle name="40% - Accent4 3 6" xfId="6127"/>
    <cellStyle name="40% - Accent4 3 7" xfId="6128"/>
    <cellStyle name="40% - Accent4 3 8" xfId="6129"/>
    <cellStyle name="40% - Accent4 3 9" xfId="6130"/>
    <cellStyle name="40% - Accent4 4" xfId="6131"/>
    <cellStyle name="40% - Accent4 4 10" xfId="6132"/>
    <cellStyle name="40% - Accent4 4 11" xfId="6133"/>
    <cellStyle name="40% - Accent4 4 11 2" xfId="6134"/>
    <cellStyle name="40% - Accent4 4 12" xfId="6135"/>
    <cellStyle name="40% - Accent4 4 2" xfId="6136"/>
    <cellStyle name="40% - Accent4 4 3" xfId="6137"/>
    <cellStyle name="40% - Accent4 4 4" xfId="6138"/>
    <cellStyle name="40% - Accent4 4 5" xfId="6139"/>
    <cellStyle name="40% - Accent4 4 6" xfId="6140"/>
    <cellStyle name="40% - Accent4 4 7" xfId="6141"/>
    <cellStyle name="40% - Accent4 4 8" xfId="6142"/>
    <cellStyle name="40% - Accent4 4 9" xfId="6143"/>
    <cellStyle name="40% - Accent4 5" xfId="6144"/>
    <cellStyle name="40% - Accent4 5 10" xfId="6145"/>
    <cellStyle name="40% - Accent4 5 11" xfId="6146"/>
    <cellStyle name="40% - Accent4 5 11 2" xfId="6147"/>
    <cellStyle name="40% - Accent4 5 12" xfId="6148"/>
    <cellStyle name="40% - Accent4 5 2" xfId="6149"/>
    <cellStyle name="40% - Accent4 5 3" xfId="6150"/>
    <cellStyle name="40% - Accent4 5 4" xfId="6151"/>
    <cellStyle name="40% - Accent4 5 5" xfId="6152"/>
    <cellStyle name="40% - Accent4 5 6" xfId="6153"/>
    <cellStyle name="40% - Accent4 5 7" xfId="6154"/>
    <cellStyle name="40% - Accent4 5 8" xfId="6155"/>
    <cellStyle name="40% - Accent4 5 9" xfId="6156"/>
    <cellStyle name="40% - Accent4 6" xfId="6157"/>
    <cellStyle name="40% - Accent4 6 10" xfId="6158"/>
    <cellStyle name="40% - Accent4 6 11" xfId="6159"/>
    <cellStyle name="40% - Accent4 6 11 2" xfId="6160"/>
    <cellStyle name="40% - Accent4 6 12" xfId="6161"/>
    <cellStyle name="40% - Accent4 6 2" xfId="6162"/>
    <cellStyle name="40% - Accent4 6 3" xfId="6163"/>
    <cellStyle name="40% - Accent4 6 4" xfId="6164"/>
    <cellStyle name="40% - Accent4 6 5" xfId="6165"/>
    <cellStyle name="40% - Accent4 6 6" xfId="6166"/>
    <cellStyle name="40% - Accent4 6 7" xfId="6167"/>
    <cellStyle name="40% - Accent4 6 8" xfId="6168"/>
    <cellStyle name="40% - Accent4 6 9" xfId="6169"/>
    <cellStyle name="40% - Accent4 7" xfId="6170"/>
    <cellStyle name="40% - Accent4 7 10" xfId="6171"/>
    <cellStyle name="40% - Accent4 7 11" xfId="6172"/>
    <cellStyle name="40% - Accent4 7 11 2" xfId="6173"/>
    <cellStyle name="40% - Accent4 7 12" xfId="6174"/>
    <cellStyle name="40% - Accent4 7 2" xfId="6175"/>
    <cellStyle name="40% - Accent4 7 3" xfId="6176"/>
    <cellStyle name="40% - Accent4 7 4" xfId="6177"/>
    <cellStyle name="40% - Accent4 7 5" xfId="6178"/>
    <cellStyle name="40% - Accent4 7 6" xfId="6179"/>
    <cellStyle name="40% - Accent4 7 7" xfId="6180"/>
    <cellStyle name="40% - Accent4 7 8" xfId="6181"/>
    <cellStyle name="40% - Accent4 7 9" xfId="6182"/>
    <cellStyle name="40% - Accent4 8" xfId="6183"/>
    <cellStyle name="40% - Accent4 8 10" xfId="6184"/>
    <cellStyle name="40% - Accent4 8 11" xfId="6185"/>
    <cellStyle name="40% - Accent4 8 11 2" xfId="6186"/>
    <cellStyle name="40% - Accent4 8 12" xfId="6187"/>
    <cellStyle name="40% - Accent4 8 2" xfId="6188"/>
    <cellStyle name="40% - Accent4 8 3" xfId="6189"/>
    <cellStyle name="40% - Accent4 8 4" xfId="6190"/>
    <cellStyle name="40% - Accent4 8 5" xfId="6191"/>
    <cellStyle name="40% - Accent4 8 6" xfId="6192"/>
    <cellStyle name="40% - Accent4 8 7" xfId="6193"/>
    <cellStyle name="40% - Accent4 8 8" xfId="6194"/>
    <cellStyle name="40% - Accent4 8 9" xfId="6195"/>
    <cellStyle name="40% - Accent4 9" xfId="6196"/>
    <cellStyle name="40% - Accent4 9 10" xfId="6197"/>
    <cellStyle name="40% - Accent4 9 11" xfId="6198"/>
    <cellStyle name="40% - Accent4 9 11 2" xfId="6199"/>
    <cellStyle name="40% - Accent4 9 12" xfId="6200"/>
    <cellStyle name="40% - Accent4 9 2" xfId="6201"/>
    <cellStyle name="40% - Accent4 9 3" xfId="6202"/>
    <cellStyle name="40% - Accent4 9 4" xfId="6203"/>
    <cellStyle name="40% - Accent4 9 5" xfId="6204"/>
    <cellStyle name="40% - Accent4 9 6" xfId="6205"/>
    <cellStyle name="40% - Accent4 9 7" xfId="6206"/>
    <cellStyle name="40% - Accent4 9 8" xfId="6207"/>
    <cellStyle name="40% - Accent4 9 9" xfId="6208"/>
    <cellStyle name="40% - Accent5 10" xfId="6209"/>
    <cellStyle name="40% - Accent5 10 10" xfId="6210"/>
    <cellStyle name="40% - Accent5 10 10 2" xfId="6211"/>
    <cellStyle name="40% - Accent5 10 11" xfId="6212"/>
    <cellStyle name="40% - Accent5 10 2" xfId="6213"/>
    <cellStyle name="40% - Accent5 10 2 2" xfId="6214"/>
    <cellStyle name="40% - Accent5 10 2 2 2" xfId="6215"/>
    <cellStyle name="40% - Accent5 10 2 3" xfId="6216"/>
    <cellStyle name="40% - Accent5 10 2 3 2" xfId="6217"/>
    <cellStyle name="40% - Accent5 10 2 4" xfId="6218"/>
    <cellStyle name="40% - Accent5 10 3" xfId="6219"/>
    <cellStyle name="40% - Accent5 10 3 2" xfId="6220"/>
    <cellStyle name="40% - Accent5 10 3 2 2" xfId="6221"/>
    <cellStyle name="40% - Accent5 10 3 3" xfId="6222"/>
    <cellStyle name="40% - Accent5 10 3 3 2" xfId="6223"/>
    <cellStyle name="40% - Accent5 10 3 4" xfId="6224"/>
    <cellStyle name="40% - Accent5 10 4" xfId="6225"/>
    <cellStyle name="40% - Accent5 10 4 2" xfId="6226"/>
    <cellStyle name="40% - Accent5 10 4 2 2" xfId="6227"/>
    <cellStyle name="40% - Accent5 10 4 3" xfId="6228"/>
    <cellStyle name="40% - Accent5 10 4 3 2" xfId="6229"/>
    <cellStyle name="40% - Accent5 10 4 4" xfId="6230"/>
    <cellStyle name="40% - Accent5 10 5" xfId="6231"/>
    <cellStyle name="40% - Accent5 10 5 2" xfId="6232"/>
    <cellStyle name="40% - Accent5 10 5 2 2" xfId="6233"/>
    <cellStyle name="40% - Accent5 10 5 3" xfId="6234"/>
    <cellStyle name="40% - Accent5 10 5 3 2" xfId="6235"/>
    <cellStyle name="40% - Accent5 10 5 4" xfId="6236"/>
    <cellStyle name="40% - Accent5 10 6" xfId="6237"/>
    <cellStyle name="40% - Accent5 10 6 2" xfId="6238"/>
    <cellStyle name="40% - Accent5 10 6 2 2" xfId="6239"/>
    <cellStyle name="40% - Accent5 10 6 3" xfId="6240"/>
    <cellStyle name="40% - Accent5 10 6 3 2" xfId="6241"/>
    <cellStyle name="40% - Accent5 10 6 4" xfId="6242"/>
    <cellStyle name="40% - Accent5 10 7" xfId="6243"/>
    <cellStyle name="40% - Accent5 10 7 2" xfId="6244"/>
    <cellStyle name="40% - Accent5 10 8" xfId="6245"/>
    <cellStyle name="40% - Accent5 10 8 2" xfId="6246"/>
    <cellStyle name="40% - Accent5 10 9" xfId="6247"/>
    <cellStyle name="40% - Accent5 11" xfId="6248"/>
    <cellStyle name="40% - Accent5 11 10" xfId="6249"/>
    <cellStyle name="40% - Accent5 11 10 2" xfId="6250"/>
    <cellStyle name="40% - Accent5 11 11" xfId="6251"/>
    <cellStyle name="40% - Accent5 11 2" xfId="6252"/>
    <cellStyle name="40% - Accent5 11 2 2" xfId="6253"/>
    <cellStyle name="40% - Accent5 11 2 2 2" xfId="6254"/>
    <cellStyle name="40% - Accent5 11 2 3" xfId="6255"/>
    <cellStyle name="40% - Accent5 11 2 3 2" xfId="6256"/>
    <cellStyle name="40% - Accent5 11 2 4" xfId="6257"/>
    <cellStyle name="40% - Accent5 11 3" xfId="6258"/>
    <cellStyle name="40% - Accent5 11 3 2" xfId="6259"/>
    <cellStyle name="40% - Accent5 11 3 2 2" xfId="6260"/>
    <cellStyle name="40% - Accent5 11 3 3" xfId="6261"/>
    <cellStyle name="40% - Accent5 11 3 3 2" xfId="6262"/>
    <cellStyle name="40% - Accent5 11 3 4" xfId="6263"/>
    <cellStyle name="40% - Accent5 11 4" xfId="6264"/>
    <cellStyle name="40% - Accent5 11 4 2" xfId="6265"/>
    <cellStyle name="40% - Accent5 11 4 2 2" xfId="6266"/>
    <cellStyle name="40% - Accent5 11 4 3" xfId="6267"/>
    <cellStyle name="40% - Accent5 11 4 3 2" xfId="6268"/>
    <cellStyle name="40% - Accent5 11 4 4" xfId="6269"/>
    <cellStyle name="40% - Accent5 11 5" xfId="6270"/>
    <cellStyle name="40% - Accent5 11 5 2" xfId="6271"/>
    <cellStyle name="40% - Accent5 11 5 2 2" xfId="6272"/>
    <cellStyle name="40% - Accent5 11 5 3" xfId="6273"/>
    <cellStyle name="40% - Accent5 11 5 3 2" xfId="6274"/>
    <cellStyle name="40% - Accent5 11 5 4" xfId="6275"/>
    <cellStyle name="40% - Accent5 11 6" xfId="6276"/>
    <cellStyle name="40% - Accent5 11 6 2" xfId="6277"/>
    <cellStyle name="40% - Accent5 11 6 2 2" xfId="6278"/>
    <cellStyle name="40% - Accent5 11 6 3" xfId="6279"/>
    <cellStyle name="40% - Accent5 11 6 3 2" xfId="6280"/>
    <cellStyle name="40% - Accent5 11 6 4" xfId="6281"/>
    <cellStyle name="40% - Accent5 11 7" xfId="6282"/>
    <cellStyle name="40% - Accent5 11 7 2" xfId="6283"/>
    <cellStyle name="40% - Accent5 11 8" xfId="6284"/>
    <cellStyle name="40% - Accent5 11 8 2" xfId="6285"/>
    <cellStyle name="40% - Accent5 11 9" xfId="6286"/>
    <cellStyle name="40% - Accent5 12" xfId="6287"/>
    <cellStyle name="40% - Accent5 12 2" xfId="6288"/>
    <cellStyle name="40% - Accent5 12 2 2" xfId="6289"/>
    <cellStyle name="40% - Accent5 12 2 2 2" xfId="6290"/>
    <cellStyle name="40% - Accent5 12 2 3" xfId="6291"/>
    <cellStyle name="40% - Accent5 12 2 3 2" xfId="6292"/>
    <cellStyle name="40% - Accent5 12 2 4" xfId="6293"/>
    <cellStyle name="40% - Accent5 12 3" xfId="6294"/>
    <cellStyle name="40% - Accent5 12 3 2" xfId="6295"/>
    <cellStyle name="40% - Accent5 12 3 2 2" xfId="6296"/>
    <cellStyle name="40% - Accent5 12 3 3" xfId="6297"/>
    <cellStyle name="40% - Accent5 12 3 3 2" xfId="6298"/>
    <cellStyle name="40% - Accent5 12 3 4" xfId="6299"/>
    <cellStyle name="40% - Accent5 12 4" xfId="6300"/>
    <cellStyle name="40% - Accent5 12 4 2" xfId="6301"/>
    <cellStyle name="40% - Accent5 12 4 2 2" xfId="6302"/>
    <cellStyle name="40% - Accent5 12 4 3" xfId="6303"/>
    <cellStyle name="40% - Accent5 12 4 3 2" xfId="6304"/>
    <cellStyle name="40% - Accent5 12 4 4" xfId="6305"/>
    <cellStyle name="40% - Accent5 12 5" xfId="6306"/>
    <cellStyle name="40% - Accent5 12 5 2" xfId="6307"/>
    <cellStyle name="40% - Accent5 12 5 2 2" xfId="6308"/>
    <cellStyle name="40% - Accent5 12 5 3" xfId="6309"/>
    <cellStyle name="40% - Accent5 12 5 3 2" xfId="6310"/>
    <cellStyle name="40% - Accent5 12 5 4" xfId="6311"/>
    <cellStyle name="40% - Accent5 12 6" xfId="6312"/>
    <cellStyle name="40% - Accent5 12 6 2" xfId="6313"/>
    <cellStyle name="40% - Accent5 12 6 2 2" xfId="6314"/>
    <cellStyle name="40% - Accent5 12 6 3" xfId="6315"/>
    <cellStyle name="40% - Accent5 12 6 3 2" xfId="6316"/>
    <cellStyle name="40% - Accent5 12 6 4" xfId="6317"/>
    <cellStyle name="40% - Accent5 12 7" xfId="6318"/>
    <cellStyle name="40% - Accent5 12 7 2" xfId="6319"/>
    <cellStyle name="40% - Accent5 12 8" xfId="6320"/>
    <cellStyle name="40% - Accent5 12 8 2" xfId="6321"/>
    <cellStyle name="40% - Accent5 12 9" xfId="6322"/>
    <cellStyle name="40% - Accent5 13" xfId="6323"/>
    <cellStyle name="40% - Accent5 13 2" xfId="6324"/>
    <cellStyle name="40% - Accent5 13 2 2" xfId="6325"/>
    <cellStyle name="40% - Accent5 13 2 2 2" xfId="6326"/>
    <cellStyle name="40% - Accent5 13 2 3" xfId="6327"/>
    <cellStyle name="40% - Accent5 13 2 3 2" xfId="6328"/>
    <cellStyle name="40% - Accent5 13 2 4" xfId="6329"/>
    <cellStyle name="40% - Accent5 13 3" xfId="6330"/>
    <cellStyle name="40% - Accent5 13 3 2" xfId="6331"/>
    <cellStyle name="40% - Accent5 13 3 2 2" xfId="6332"/>
    <cellStyle name="40% - Accent5 13 3 3" xfId="6333"/>
    <cellStyle name="40% - Accent5 13 3 3 2" xfId="6334"/>
    <cellStyle name="40% - Accent5 13 3 4" xfId="6335"/>
    <cellStyle name="40% - Accent5 13 4" xfId="6336"/>
    <cellStyle name="40% - Accent5 13 4 2" xfId="6337"/>
    <cellStyle name="40% - Accent5 13 4 2 2" xfId="6338"/>
    <cellStyle name="40% - Accent5 13 4 3" xfId="6339"/>
    <cellStyle name="40% - Accent5 13 4 3 2" xfId="6340"/>
    <cellStyle name="40% - Accent5 13 4 4" xfId="6341"/>
    <cellStyle name="40% - Accent5 13 5" xfId="6342"/>
    <cellStyle name="40% - Accent5 13 5 2" xfId="6343"/>
    <cellStyle name="40% - Accent5 13 5 2 2" xfId="6344"/>
    <cellStyle name="40% - Accent5 13 5 3" xfId="6345"/>
    <cellStyle name="40% - Accent5 13 5 3 2" xfId="6346"/>
    <cellStyle name="40% - Accent5 13 5 4" xfId="6347"/>
    <cellStyle name="40% - Accent5 13 6" xfId="6348"/>
    <cellStyle name="40% - Accent5 13 6 2" xfId="6349"/>
    <cellStyle name="40% - Accent5 13 6 2 2" xfId="6350"/>
    <cellStyle name="40% - Accent5 13 6 3" xfId="6351"/>
    <cellStyle name="40% - Accent5 13 6 3 2" xfId="6352"/>
    <cellStyle name="40% - Accent5 13 6 4" xfId="6353"/>
    <cellStyle name="40% - Accent5 13 7" xfId="6354"/>
    <cellStyle name="40% - Accent5 13 7 2" xfId="6355"/>
    <cellStyle name="40% - Accent5 13 8" xfId="6356"/>
    <cellStyle name="40% - Accent5 13 8 2" xfId="6357"/>
    <cellStyle name="40% - Accent5 13 9" xfId="6358"/>
    <cellStyle name="40% - Accent5 14" xfId="6359"/>
    <cellStyle name="40% - Accent5 14 2" xfId="6360"/>
    <cellStyle name="40% - Accent5 14 2 2" xfId="6361"/>
    <cellStyle name="40% - Accent5 14 2 2 2" xfId="6362"/>
    <cellStyle name="40% - Accent5 14 2 3" xfId="6363"/>
    <cellStyle name="40% - Accent5 14 2 3 2" xfId="6364"/>
    <cellStyle name="40% - Accent5 14 2 4" xfId="6365"/>
    <cellStyle name="40% - Accent5 14 3" xfId="6366"/>
    <cellStyle name="40% - Accent5 14 3 2" xfId="6367"/>
    <cellStyle name="40% - Accent5 14 3 2 2" xfId="6368"/>
    <cellStyle name="40% - Accent5 14 3 3" xfId="6369"/>
    <cellStyle name="40% - Accent5 14 3 3 2" xfId="6370"/>
    <cellStyle name="40% - Accent5 14 3 4" xfId="6371"/>
    <cellStyle name="40% - Accent5 14 4" xfId="6372"/>
    <cellStyle name="40% - Accent5 14 4 2" xfId="6373"/>
    <cellStyle name="40% - Accent5 14 4 2 2" xfId="6374"/>
    <cellStyle name="40% - Accent5 14 4 3" xfId="6375"/>
    <cellStyle name="40% - Accent5 14 4 3 2" xfId="6376"/>
    <cellStyle name="40% - Accent5 14 4 4" xfId="6377"/>
    <cellStyle name="40% - Accent5 14 5" xfId="6378"/>
    <cellStyle name="40% - Accent5 14 5 2" xfId="6379"/>
    <cellStyle name="40% - Accent5 14 5 2 2" xfId="6380"/>
    <cellStyle name="40% - Accent5 14 5 3" xfId="6381"/>
    <cellStyle name="40% - Accent5 14 5 3 2" xfId="6382"/>
    <cellStyle name="40% - Accent5 14 5 4" xfId="6383"/>
    <cellStyle name="40% - Accent5 14 6" xfId="6384"/>
    <cellStyle name="40% - Accent5 14 6 2" xfId="6385"/>
    <cellStyle name="40% - Accent5 14 6 2 2" xfId="6386"/>
    <cellStyle name="40% - Accent5 14 6 3" xfId="6387"/>
    <cellStyle name="40% - Accent5 14 6 3 2" xfId="6388"/>
    <cellStyle name="40% - Accent5 14 6 4" xfId="6389"/>
    <cellStyle name="40% - Accent5 14 7" xfId="6390"/>
    <cellStyle name="40% - Accent5 14 7 2" xfId="6391"/>
    <cellStyle name="40% - Accent5 14 8" xfId="6392"/>
    <cellStyle name="40% - Accent5 14 8 2" xfId="6393"/>
    <cellStyle name="40% - Accent5 14 9" xfId="6394"/>
    <cellStyle name="40% - Accent5 15" xfId="6395"/>
    <cellStyle name="40% - Accent5 15 2" xfId="6396"/>
    <cellStyle name="40% - Accent5 15 2 2" xfId="6397"/>
    <cellStyle name="40% - Accent5 15 2 2 2" xfId="6398"/>
    <cellStyle name="40% - Accent5 15 2 3" xfId="6399"/>
    <cellStyle name="40% - Accent5 15 2 3 2" xfId="6400"/>
    <cellStyle name="40% - Accent5 15 2 4" xfId="6401"/>
    <cellStyle name="40% - Accent5 15 3" xfId="6402"/>
    <cellStyle name="40% - Accent5 15 3 2" xfId="6403"/>
    <cellStyle name="40% - Accent5 15 3 2 2" xfId="6404"/>
    <cellStyle name="40% - Accent5 15 3 3" xfId="6405"/>
    <cellStyle name="40% - Accent5 15 3 3 2" xfId="6406"/>
    <cellStyle name="40% - Accent5 15 3 4" xfId="6407"/>
    <cellStyle name="40% - Accent5 15 4" xfId="6408"/>
    <cellStyle name="40% - Accent5 15 4 2" xfId="6409"/>
    <cellStyle name="40% - Accent5 15 4 2 2" xfId="6410"/>
    <cellStyle name="40% - Accent5 15 4 3" xfId="6411"/>
    <cellStyle name="40% - Accent5 15 4 3 2" xfId="6412"/>
    <cellStyle name="40% - Accent5 15 4 4" xfId="6413"/>
    <cellStyle name="40% - Accent5 15 5" xfId="6414"/>
    <cellStyle name="40% - Accent5 15 5 2" xfId="6415"/>
    <cellStyle name="40% - Accent5 15 5 2 2" xfId="6416"/>
    <cellStyle name="40% - Accent5 15 5 3" xfId="6417"/>
    <cellStyle name="40% - Accent5 15 5 3 2" xfId="6418"/>
    <cellStyle name="40% - Accent5 15 5 4" xfId="6419"/>
    <cellStyle name="40% - Accent5 15 6" xfId="6420"/>
    <cellStyle name="40% - Accent5 15 6 2" xfId="6421"/>
    <cellStyle name="40% - Accent5 15 6 2 2" xfId="6422"/>
    <cellStyle name="40% - Accent5 15 6 3" xfId="6423"/>
    <cellStyle name="40% - Accent5 15 6 3 2" xfId="6424"/>
    <cellStyle name="40% - Accent5 15 6 4" xfId="6425"/>
    <cellStyle name="40% - Accent5 15 7" xfId="6426"/>
    <cellStyle name="40% - Accent5 15 7 2" xfId="6427"/>
    <cellStyle name="40% - Accent5 15 8" xfId="6428"/>
    <cellStyle name="40% - Accent5 15 8 2" xfId="6429"/>
    <cellStyle name="40% - Accent5 15 9" xfId="6430"/>
    <cellStyle name="40% - Accent5 16" xfId="6431"/>
    <cellStyle name="40% - Accent5 16 2" xfId="6432"/>
    <cellStyle name="40% - Accent5 16 2 2" xfId="6433"/>
    <cellStyle name="40% - Accent5 16 2 2 2" xfId="6434"/>
    <cellStyle name="40% - Accent5 16 2 3" xfId="6435"/>
    <cellStyle name="40% - Accent5 16 2 3 2" xfId="6436"/>
    <cellStyle name="40% - Accent5 16 2 4" xfId="6437"/>
    <cellStyle name="40% - Accent5 16 3" xfId="6438"/>
    <cellStyle name="40% - Accent5 16 3 2" xfId="6439"/>
    <cellStyle name="40% - Accent5 16 4" xfId="6440"/>
    <cellStyle name="40% - Accent5 16 4 2" xfId="6441"/>
    <cellStyle name="40% - Accent5 16 5" xfId="6442"/>
    <cellStyle name="40% - Accent5 17" xfId="6443"/>
    <cellStyle name="40% - Accent5 17 2" xfId="6444"/>
    <cellStyle name="40% - Accent5 17 2 2" xfId="6445"/>
    <cellStyle name="40% - Accent5 17 2 2 2" xfId="6446"/>
    <cellStyle name="40% - Accent5 17 2 3" xfId="6447"/>
    <cellStyle name="40% - Accent5 17 2 3 2" xfId="6448"/>
    <cellStyle name="40% - Accent5 17 2 4" xfId="6449"/>
    <cellStyle name="40% - Accent5 17 3" xfId="6450"/>
    <cellStyle name="40% - Accent5 17 3 2" xfId="6451"/>
    <cellStyle name="40% - Accent5 17 4" xfId="6452"/>
    <cellStyle name="40% - Accent5 17 4 2" xfId="6453"/>
    <cellStyle name="40% - Accent5 17 5" xfId="6454"/>
    <cellStyle name="40% - Accent5 18" xfId="6455"/>
    <cellStyle name="40% - Accent5 18 2" xfId="6456"/>
    <cellStyle name="40% - Accent5 18 2 2" xfId="6457"/>
    <cellStyle name="40% - Accent5 18 3" xfId="6458"/>
    <cellStyle name="40% - Accent5 18 3 2" xfId="6459"/>
    <cellStyle name="40% - Accent5 18 4" xfId="6460"/>
    <cellStyle name="40% - Accent5 19" xfId="6461"/>
    <cellStyle name="40% - Accent5 19 2" xfId="6462"/>
    <cellStyle name="40% - Accent5 2" xfId="6463"/>
    <cellStyle name="40% - Accent5 2 10" xfId="6464"/>
    <cellStyle name="40% - Accent5 2 11" xfId="6465"/>
    <cellStyle name="40% - Accent5 2 11 2" xfId="6466"/>
    <cellStyle name="40% - Accent5 2 11 2 2" xfId="6467"/>
    <cellStyle name="40% - Accent5 2 11 3" xfId="6468"/>
    <cellStyle name="40% - Accent5 2 11 3 2" xfId="6469"/>
    <cellStyle name="40% - Accent5 2 11 4" xfId="6470"/>
    <cellStyle name="40% - Accent5 2 12" xfId="6471"/>
    <cellStyle name="40% - Accent5 2 12 2" xfId="6472"/>
    <cellStyle name="40% - Accent5 2 12 2 2" xfId="6473"/>
    <cellStyle name="40% - Accent5 2 12 3" xfId="6474"/>
    <cellStyle name="40% - Accent5 2 12 3 2" xfId="6475"/>
    <cellStyle name="40% - Accent5 2 12 4" xfId="6476"/>
    <cellStyle name="40% - Accent5 2 13" xfId="6477"/>
    <cellStyle name="40% - Accent5 2 13 2" xfId="6478"/>
    <cellStyle name="40% - Accent5 2 14" xfId="6479"/>
    <cellStyle name="40% - Accent5 2 15" xfId="6480"/>
    <cellStyle name="40% - Accent5 2 16" xfId="6481"/>
    <cellStyle name="40% - Accent5 2 17" xfId="6482"/>
    <cellStyle name="40% - Accent5 2 2" xfId="6483"/>
    <cellStyle name="40% - Accent5 2 2 2" xfId="6484"/>
    <cellStyle name="40% - Accent5 2 2 3" xfId="6485"/>
    <cellStyle name="40% - Accent5 2 2 4" xfId="6486"/>
    <cellStyle name="40% - Accent5 2 3" xfId="6487"/>
    <cellStyle name="40% - Accent5 2 4" xfId="6488"/>
    <cellStyle name="40% - Accent5 2 5" xfId="6489"/>
    <cellStyle name="40% - Accent5 2 6" xfId="6490"/>
    <cellStyle name="40% - Accent5 2 7" xfId="6491"/>
    <cellStyle name="40% - Accent5 2 8" xfId="6492"/>
    <cellStyle name="40% - Accent5 2 9" xfId="6493"/>
    <cellStyle name="40% - Accent5 20" xfId="6494"/>
    <cellStyle name="40% - Accent5 20 2" xfId="6495"/>
    <cellStyle name="40% - Accent5 21" xfId="6496"/>
    <cellStyle name="40% - Accent5 21 10" xfId="6497"/>
    <cellStyle name="40% - Accent5 21 10 2" xfId="6498"/>
    <cellStyle name="40% - Accent5 21 11" xfId="6499"/>
    <cellStyle name="40% - Accent5 21 11 2" xfId="6500"/>
    <cellStyle name="40% - Accent5 21 12" xfId="6501"/>
    <cellStyle name="40% - Accent5 21 12 2" xfId="6502"/>
    <cellStyle name="40% - Accent5 21 13" xfId="6503"/>
    <cellStyle name="40% - Accent5 21 13 2" xfId="6504"/>
    <cellStyle name="40% - Accent5 21 14" xfId="6505"/>
    <cellStyle name="40% - Accent5 21 14 2" xfId="6506"/>
    <cellStyle name="40% - Accent5 21 15" xfId="6507"/>
    <cellStyle name="40% - Accent5 21 15 2" xfId="6508"/>
    <cellStyle name="40% - Accent5 21 16" xfId="6509"/>
    <cellStyle name="40% - Accent5 21 2" xfId="6510"/>
    <cellStyle name="40% - Accent5 21 2 2" xfId="6511"/>
    <cellStyle name="40% - Accent5 21 3" xfId="6512"/>
    <cellStyle name="40% - Accent5 21 3 2" xfId="6513"/>
    <cellStyle name="40% - Accent5 21 4" xfId="6514"/>
    <cellStyle name="40% - Accent5 21 4 2" xfId="6515"/>
    <cellStyle name="40% - Accent5 21 5" xfId="6516"/>
    <cellStyle name="40% - Accent5 21 5 2" xfId="6517"/>
    <cellStyle name="40% - Accent5 21 6" xfId="6518"/>
    <cellStyle name="40% - Accent5 21 6 2" xfId="6519"/>
    <cellStyle name="40% - Accent5 21 7" xfId="6520"/>
    <cellStyle name="40% - Accent5 21 7 2" xfId="6521"/>
    <cellStyle name="40% - Accent5 21 8" xfId="6522"/>
    <cellStyle name="40% - Accent5 21 8 2" xfId="6523"/>
    <cellStyle name="40% - Accent5 21 9" xfId="6524"/>
    <cellStyle name="40% - Accent5 21 9 2" xfId="6525"/>
    <cellStyle name="40% - Accent5 22" xfId="6526"/>
    <cellStyle name="40% - Accent5 22 10" xfId="6527"/>
    <cellStyle name="40% - Accent5 22 10 2" xfId="6528"/>
    <cellStyle name="40% - Accent5 22 11" xfId="6529"/>
    <cellStyle name="40% - Accent5 22 11 2" xfId="6530"/>
    <cellStyle name="40% - Accent5 22 12" xfId="6531"/>
    <cellStyle name="40% - Accent5 22 12 2" xfId="6532"/>
    <cellStyle name="40% - Accent5 22 13" xfId="6533"/>
    <cellStyle name="40% - Accent5 22 13 2" xfId="6534"/>
    <cellStyle name="40% - Accent5 22 14" xfId="6535"/>
    <cellStyle name="40% - Accent5 22 14 2" xfId="6536"/>
    <cellStyle name="40% - Accent5 22 15" xfId="6537"/>
    <cellStyle name="40% - Accent5 22 15 2" xfId="6538"/>
    <cellStyle name="40% - Accent5 22 16" xfId="6539"/>
    <cellStyle name="40% - Accent5 22 2" xfId="6540"/>
    <cellStyle name="40% - Accent5 22 2 2" xfId="6541"/>
    <cellStyle name="40% - Accent5 22 3" xfId="6542"/>
    <cellStyle name="40% - Accent5 22 3 2" xfId="6543"/>
    <cellStyle name="40% - Accent5 22 4" xfId="6544"/>
    <cellStyle name="40% - Accent5 22 4 2" xfId="6545"/>
    <cellStyle name="40% - Accent5 22 5" xfId="6546"/>
    <cellStyle name="40% - Accent5 22 5 2" xfId="6547"/>
    <cellStyle name="40% - Accent5 22 6" xfId="6548"/>
    <cellStyle name="40% - Accent5 22 6 2" xfId="6549"/>
    <cellStyle name="40% - Accent5 22 7" xfId="6550"/>
    <cellStyle name="40% - Accent5 22 7 2" xfId="6551"/>
    <cellStyle name="40% - Accent5 22 8" xfId="6552"/>
    <cellStyle name="40% - Accent5 22 8 2" xfId="6553"/>
    <cellStyle name="40% - Accent5 22 9" xfId="6554"/>
    <cellStyle name="40% - Accent5 22 9 2" xfId="6555"/>
    <cellStyle name="40% - Accent5 23" xfId="6556"/>
    <cellStyle name="40% - Accent5 23 10" xfId="6557"/>
    <cellStyle name="40% - Accent5 23 10 2" xfId="6558"/>
    <cellStyle name="40% - Accent5 23 11" xfId="6559"/>
    <cellStyle name="40% - Accent5 23 11 2" xfId="6560"/>
    <cellStyle name="40% - Accent5 23 12" xfId="6561"/>
    <cellStyle name="40% - Accent5 23 12 2" xfId="6562"/>
    <cellStyle name="40% - Accent5 23 13" xfId="6563"/>
    <cellStyle name="40% - Accent5 23 13 2" xfId="6564"/>
    <cellStyle name="40% - Accent5 23 14" xfId="6565"/>
    <cellStyle name="40% - Accent5 23 14 2" xfId="6566"/>
    <cellStyle name="40% - Accent5 23 15" xfId="6567"/>
    <cellStyle name="40% - Accent5 23 15 2" xfId="6568"/>
    <cellStyle name="40% - Accent5 23 16" xfId="6569"/>
    <cellStyle name="40% - Accent5 23 16 2" xfId="6570"/>
    <cellStyle name="40% - Accent5 23 17" xfId="6571"/>
    <cellStyle name="40% - Accent5 23 2" xfId="6572"/>
    <cellStyle name="40% - Accent5 23 2 10" xfId="6573"/>
    <cellStyle name="40% - Accent5 23 2 10 2" xfId="6574"/>
    <cellStyle name="40% - Accent5 23 2 11" xfId="6575"/>
    <cellStyle name="40% - Accent5 23 2 11 2" xfId="6576"/>
    <cellStyle name="40% - Accent5 23 2 12" xfId="6577"/>
    <cellStyle name="40% - Accent5 23 2 12 2" xfId="6578"/>
    <cellStyle name="40% - Accent5 23 2 13" xfId="6579"/>
    <cellStyle name="40% - Accent5 23 2 13 2" xfId="6580"/>
    <cellStyle name="40% - Accent5 23 2 14" xfId="6581"/>
    <cellStyle name="40% - Accent5 23 2 14 2" xfId="6582"/>
    <cellStyle name="40% - Accent5 23 2 15" xfId="6583"/>
    <cellStyle name="40% - Accent5 23 2 15 2" xfId="6584"/>
    <cellStyle name="40% - Accent5 23 2 16" xfId="6585"/>
    <cellStyle name="40% - Accent5 23 2 2" xfId="6586"/>
    <cellStyle name="40% - Accent5 23 2 2 2" xfId="6587"/>
    <cellStyle name="40% - Accent5 23 2 3" xfId="6588"/>
    <cellStyle name="40% - Accent5 23 2 3 2" xfId="6589"/>
    <cellStyle name="40% - Accent5 23 2 4" xfId="6590"/>
    <cellStyle name="40% - Accent5 23 2 4 2" xfId="6591"/>
    <cellStyle name="40% - Accent5 23 2 5" xfId="6592"/>
    <cellStyle name="40% - Accent5 23 2 5 2" xfId="6593"/>
    <cellStyle name="40% - Accent5 23 2 6" xfId="6594"/>
    <cellStyle name="40% - Accent5 23 2 6 2" xfId="6595"/>
    <cellStyle name="40% - Accent5 23 2 7" xfId="6596"/>
    <cellStyle name="40% - Accent5 23 2 7 2" xfId="6597"/>
    <cellStyle name="40% - Accent5 23 2 8" xfId="6598"/>
    <cellStyle name="40% - Accent5 23 2 8 2" xfId="6599"/>
    <cellStyle name="40% - Accent5 23 2 9" xfId="6600"/>
    <cellStyle name="40% - Accent5 23 2 9 2" xfId="6601"/>
    <cellStyle name="40% - Accent5 23 3" xfId="6602"/>
    <cellStyle name="40% - Accent5 23 3 2" xfId="6603"/>
    <cellStyle name="40% - Accent5 23 4" xfId="6604"/>
    <cellStyle name="40% - Accent5 23 4 2" xfId="6605"/>
    <cellStyle name="40% - Accent5 23 5" xfId="6606"/>
    <cellStyle name="40% - Accent5 23 5 2" xfId="6607"/>
    <cellStyle name="40% - Accent5 23 6" xfId="6608"/>
    <cellStyle name="40% - Accent5 23 6 2" xfId="6609"/>
    <cellStyle name="40% - Accent5 23 7" xfId="6610"/>
    <cellStyle name="40% - Accent5 23 7 2" xfId="6611"/>
    <cellStyle name="40% - Accent5 23 8" xfId="6612"/>
    <cellStyle name="40% - Accent5 23 8 2" xfId="6613"/>
    <cellStyle name="40% - Accent5 23 9" xfId="6614"/>
    <cellStyle name="40% - Accent5 23 9 2" xfId="6615"/>
    <cellStyle name="40% - Accent5 24" xfId="6616"/>
    <cellStyle name="40% - Accent5 24 10" xfId="6617"/>
    <cellStyle name="40% - Accent5 24 10 2" xfId="6618"/>
    <cellStyle name="40% - Accent5 24 11" xfId="6619"/>
    <cellStyle name="40% - Accent5 24 11 2" xfId="6620"/>
    <cellStyle name="40% - Accent5 24 12" xfId="6621"/>
    <cellStyle name="40% - Accent5 24 12 2" xfId="6622"/>
    <cellStyle name="40% - Accent5 24 13" xfId="6623"/>
    <cellStyle name="40% - Accent5 24 13 2" xfId="6624"/>
    <cellStyle name="40% - Accent5 24 14" xfId="6625"/>
    <cellStyle name="40% - Accent5 24 14 2" xfId="6626"/>
    <cellStyle name="40% - Accent5 24 15" xfId="6627"/>
    <cellStyle name="40% - Accent5 24 15 2" xfId="6628"/>
    <cellStyle name="40% - Accent5 24 16" xfId="6629"/>
    <cellStyle name="40% - Accent5 24 16 2" xfId="6630"/>
    <cellStyle name="40% - Accent5 24 17" xfId="6631"/>
    <cellStyle name="40% - Accent5 24 2" xfId="6632"/>
    <cellStyle name="40% - Accent5 24 2 10" xfId="6633"/>
    <cellStyle name="40% - Accent5 24 2 10 2" xfId="6634"/>
    <cellStyle name="40% - Accent5 24 2 11" xfId="6635"/>
    <cellStyle name="40% - Accent5 24 2 11 2" xfId="6636"/>
    <cellStyle name="40% - Accent5 24 2 12" xfId="6637"/>
    <cellStyle name="40% - Accent5 24 2 12 2" xfId="6638"/>
    <cellStyle name="40% - Accent5 24 2 13" xfId="6639"/>
    <cellStyle name="40% - Accent5 24 2 13 2" xfId="6640"/>
    <cellStyle name="40% - Accent5 24 2 14" xfId="6641"/>
    <cellStyle name="40% - Accent5 24 2 14 2" xfId="6642"/>
    <cellStyle name="40% - Accent5 24 2 15" xfId="6643"/>
    <cellStyle name="40% - Accent5 24 2 15 2" xfId="6644"/>
    <cellStyle name="40% - Accent5 24 2 16" xfId="6645"/>
    <cellStyle name="40% - Accent5 24 2 2" xfId="6646"/>
    <cellStyle name="40% - Accent5 24 2 2 2" xfId="6647"/>
    <cellStyle name="40% - Accent5 24 2 3" xfId="6648"/>
    <cellStyle name="40% - Accent5 24 2 3 2" xfId="6649"/>
    <cellStyle name="40% - Accent5 24 2 4" xfId="6650"/>
    <cellStyle name="40% - Accent5 24 2 4 2" xfId="6651"/>
    <cellStyle name="40% - Accent5 24 2 5" xfId="6652"/>
    <cellStyle name="40% - Accent5 24 2 5 2" xfId="6653"/>
    <cellStyle name="40% - Accent5 24 2 6" xfId="6654"/>
    <cellStyle name="40% - Accent5 24 2 6 2" xfId="6655"/>
    <cellStyle name="40% - Accent5 24 2 7" xfId="6656"/>
    <cellStyle name="40% - Accent5 24 2 7 2" xfId="6657"/>
    <cellStyle name="40% - Accent5 24 2 8" xfId="6658"/>
    <cellStyle name="40% - Accent5 24 2 8 2" xfId="6659"/>
    <cellStyle name="40% - Accent5 24 2 9" xfId="6660"/>
    <cellStyle name="40% - Accent5 24 2 9 2" xfId="6661"/>
    <cellStyle name="40% - Accent5 24 3" xfId="6662"/>
    <cellStyle name="40% - Accent5 24 3 2" xfId="6663"/>
    <cellStyle name="40% - Accent5 24 4" xfId="6664"/>
    <cellStyle name="40% - Accent5 24 4 2" xfId="6665"/>
    <cellStyle name="40% - Accent5 24 5" xfId="6666"/>
    <cellStyle name="40% - Accent5 24 5 2" xfId="6667"/>
    <cellStyle name="40% - Accent5 24 6" xfId="6668"/>
    <cellStyle name="40% - Accent5 24 6 2" xfId="6669"/>
    <cellStyle name="40% - Accent5 24 7" xfId="6670"/>
    <cellStyle name="40% - Accent5 24 7 2" xfId="6671"/>
    <cellStyle name="40% - Accent5 24 8" xfId="6672"/>
    <cellStyle name="40% - Accent5 24 8 2" xfId="6673"/>
    <cellStyle name="40% - Accent5 24 9" xfId="6674"/>
    <cellStyle name="40% - Accent5 24 9 2" xfId="6675"/>
    <cellStyle name="40% - Accent5 25" xfId="6676"/>
    <cellStyle name="40% - Accent5 26" xfId="6677"/>
    <cellStyle name="40% - Accent5 27" xfId="6678"/>
    <cellStyle name="40% - Accent5 3" xfId="6679"/>
    <cellStyle name="40% - Accent5 3 10" xfId="6680"/>
    <cellStyle name="40% - Accent5 3 11" xfId="6681"/>
    <cellStyle name="40% - Accent5 3 11 2" xfId="6682"/>
    <cellStyle name="40% - Accent5 3 12" xfId="6683"/>
    <cellStyle name="40% - Accent5 3 13" xfId="6684"/>
    <cellStyle name="40% - Accent5 3 2" xfId="6685"/>
    <cellStyle name="40% - Accent5 3 2 2" xfId="6686"/>
    <cellStyle name="40% - Accent5 3 3" xfId="6687"/>
    <cellStyle name="40% - Accent5 3 4" xfId="6688"/>
    <cellStyle name="40% - Accent5 3 5" xfId="6689"/>
    <cellStyle name="40% - Accent5 3 6" xfId="6690"/>
    <cellStyle name="40% - Accent5 3 7" xfId="6691"/>
    <cellStyle name="40% - Accent5 3 8" xfId="6692"/>
    <cellStyle name="40% - Accent5 3 9" xfId="6693"/>
    <cellStyle name="40% - Accent5 4" xfId="6694"/>
    <cellStyle name="40% - Accent5 4 10" xfId="6695"/>
    <cellStyle name="40% - Accent5 4 11" xfId="6696"/>
    <cellStyle name="40% - Accent5 4 11 2" xfId="6697"/>
    <cellStyle name="40% - Accent5 4 12" xfId="6698"/>
    <cellStyle name="40% - Accent5 4 2" xfId="6699"/>
    <cellStyle name="40% - Accent5 4 3" xfId="6700"/>
    <cellStyle name="40% - Accent5 4 4" xfId="6701"/>
    <cellStyle name="40% - Accent5 4 5" xfId="6702"/>
    <cellStyle name="40% - Accent5 4 6" xfId="6703"/>
    <cellStyle name="40% - Accent5 4 7" xfId="6704"/>
    <cellStyle name="40% - Accent5 4 8" xfId="6705"/>
    <cellStyle name="40% - Accent5 4 9" xfId="6706"/>
    <cellStyle name="40% - Accent5 5" xfId="6707"/>
    <cellStyle name="40% - Accent5 5 10" xfId="6708"/>
    <cellStyle name="40% - Accent5 5 11" xfId="6709"/>
    <cellStyle name="40% - Accent5 5 11 2" xfId="6710"/>
    <cellStyle name="40% - Accent5 5 12" xfId="6711"/>
    <cellStyle name="40% - Accent5 5 2" xfId="6712"/>
    <cellStyle name="40% - Accent5 5 3" xfId="6713"/>
    <cellStyle name="40% - Accent5 5 4" xfId="6714"/>
    <cellStyle name="40% - Accent5 5 5" xfId="6715"/>
    <cellStyle name="40% - Accent5 5 6" xfId="6716"/>
    <cellStyle name="40% - Accent5 5 7" xfId="6717"/>
    <cellStyle name="40% - Accent5 5 8" xfId="6718"/>
    <cellStyle name="40% - Accent5 5 9" xfId="6719"/>
    <cellStyle name="40% - Accent5 6" xfId="6720"/>
    <cellStyle name="40% - Accent5 6 10" xfId="6721"/>
    <cellStyle name="40% - Accent5 6 11" xfId="6722"/>
    <cellStyle name="40% - Accent5 6 11 2" xfId="6723"/>
    <cellStyle name="40% - Accent5 6 12" xfId="6724"/>
    <cellStyle name="40% - Accent5 6 2" xfId="6725"/>
    <cellStyle name="40% - Accent5 6 3" xfId="6726"/>
    <cellStyle name="40% - Accent5 6 4" xfId="6727"/>
    <cellStyle name="40% - Accent5 6 5" xfId="6728"/>
    <cellStyle name="40% - Accent5 6 6" xfId="6729"/>
    <cellStyle name="40% - Accent5 6 7" xfId="6730"/>
    <cellStyle name="40% - Accent5 6 8" xfId="6731"/>
    <cellStyle name="40% - Accent5 6 9" xfId="6732"/>
    <cellStyle name="40% - Accent5 7" xfId="6733"/>
    <cellStyle name="40% - Accent5 7 10" xfId="6734"/>
    <cellStyle name="40% - Accent5 7 11" xfId="6735"/>
    <cellStyle name="40% - Accent5 7 11 2" xfId="6736"/>
    <cellStyle name="40% - Accent5 7 12" xfId="6737"/>
    <cellStyle name="40% - Accent5 7 2" xfId="6738"/>
    <cellStyle name="40% - Accent5 7 3" xfId="6739"/>
    <cellStyle name="40% - Accent5 7 4" xfId="6740"/>
    <cellStyle name="40% - Accent5 7 5" xfId="6741"/>
    <cellStyle name="40% - Accent5 7 6" xfId="6742"/>
    <cellStyle name="40% - Accent5 7 7" xfId="6743"/>
    <cellStyle name="40% - Accent5 7 8" xfId="6744"/>
    <cellStyle name="40% - Accent5 7 9" xfId="6745"/>
    <cellStyle name="40% - Accent5 8" xfId="6746"/>
    <cellStyle name="40% - Accent5 8 10" xfId="6747"/>
    <cellStyle name="40% - Accent5 8 11" xfId="6748"/>
    <cellStyle name="40% - Accent5 8 11 2" xfId="6749"/>
    <cellStyle name="40% - Accent5 8 12" xfId="6750"/>
    <cellStyle name="40% - Accent5 8 2" xfId="6751"/>
    <cellStyle name="40% - Accent5 8 3" xfId="6752"/>
    <cellStyle name="40% - Accent5 8 4" xfId="6753"/>
    <cellStyle name="40% - Accent5 8 5" xfId="6754"/>
    <cellStyle name="40% - Accent5 8 6" xfId="6755"/>
    <cellStyle name="40% - Accent5 8 7" xfId="6756"/>
    <cellStyle name="40% - Accent5 8 8" xfId="6757"/>
    <cellStyle name="40% - Accent5 8 9" xfId="6758"/>
    <cellStyle name="40% - Accent5 9" xfId="6759"/>
    <cellStyle name="40% - Accent5 9 10" xfId="6760"/>
    <cellStyle name="40% - Accent5 9 11" xfId="6761"/>
    <cellStyle name="40% - Accent5 9 11 2" xfId="6762"/>
    <cellStyle name="40% - Accent5 9 12" xfId="6763"/>
    <cellStyle name="40% - Accent5 9 2" xfId="6764"/>
    <cellStyle name="40% - Accent5 9 3" xfId="6765"/>
    <cellStyle name="40% - Accent5 9 4" xfId="6766"/>
    <cellStyle name="40% - Accent5 9 5" xfId="6767"/>
    <cellStyle name="40% - Accent5 9 6" xfId="6768"/>
    <cellStyle name="40% - Accent5 9 7" xfId="6769"/>
    <cellStyle name="40% - Accent5 9 8" xfId="6770"/>
    <cellStyle name="40% - Accent5 9 9" xfId="6771"/>
    <cellStyle name="40% - Accent6 10" xfId="6772"/>
    <cellStyle name="40% - Accent6 10 10" xfId="6773"/>
    <cellStyle name="40% - Accent6 10 10 2" xfId="6774"/>
    <cellStyle name="40% - Accent6 10 11" xfId="6775"/>
    <cellStyle name="40% - Accent6 10 2" xfId="6776"/>
    <cellStyle name="40% - Accent6 10 2 2" xfId="6777"/>
    <cellStyle name="40% - Accent6 10 2 2 2" xfId="6778"/>
    <cellStyle name="40% - Accent6 10 2 3" xfId="6779"/>
    <cellStyle name="40% - Accent6 10 2 3 2" xfId="6780"/>
    <cellStyle name="40% - Accent6 10 2 4" xfId="6781"/>
    <cellStyle name="40% - Accent6 10 3" xfId="6782"/>
    <cellStyle name="40% - Accent6 10 3 2" xfId="6783"/>
    <cellStyle name="40% - Accent6 10 3 2 2" xfId="6784"/>
    <cellStyle name="40% - Accent6 10 3 3" xfId="6785"/>
    <cellStyle name="40% - Accent6 10 3 3 2" xfId="6786"/>
    <cellStyle name="40% - Accent6 10 3 4" xfId="6787"/>
    <cellStyle name="40% - Accent6 10 4" xfId="6788"/>
    <cellStyle name="40% - Accent6 10 4 2" xfId="6789"/>
    <cellStyle name="40% - Accent6 10 4 2 2" xfId="6790"/>
    <cellStyle name="40% - Accent6 10 4 3" xfId="6791"/>
    <cellStyle name="40% - Accent6 10 4 3 2" xfId="6792"/>
    <cellStyle name="40% - Accent6 10 4 4" xfId="6793"/>
    <cellStyle name="40% - Accent6 10 5" xfId="6794"/>
    <cellStyle name="40% - Accent6 10 5 2" xfId="6795"/>
    <cellStyle name="40% - Accent6 10 5 2 2" xfId="6796"/>
    <cellStyle name="40% - Accent6 10 5 3" xfId="6797"/>
    <cellStyle name="40% - Accent6 10 5 3 2" xfId="6798"/>
    <cellStyle name="40% - Accent6 10 5 4" xfId="6799"/>
    <cellStyle name="40% - Accent6 10 6" xfId="6800"/>
    <cellStyle name="40% - Accent6 10 6 2" xfId="6801"/>
    <cellStyle name="40% - Accent6 10 6 2 2" xfId="6802"/>
    <cellStyle name="40% - Accent6 10 6 3" xfId="6803"/>
    <cellStyle name="40% - Accent6 10 6 3 2" xfId="6804"/>
    <cellStyle name="40% - Accent6 10 6 4" xfId="6805"/>
    <cellStyle name="40% - Accent6 10 7" xfId="6806"/>
    <cellStyle name="40% - Accent6 10 7 2" xfId="6807"/>
    <cellStyle name="40% - Accent6 10 8" xfId="6808"/>
    <cellStyle name="40% - Accent6 10 8 2" xfId="6809"/>
    <cellStyle name="40% - Accent6 10 9" xfId="6810"/>
    <cellStyle name="40% - Accent6 11" xfId="6811"/>
    <cellStyle name="40% - Accent6 11 10" xfId="6812"/>
    <cellStyle name="40% - Accent6 11 10 2" xfId="6813"/>
    <cellStyle name="40% - Accent6 11 11" xfId="6814"/>
    <cellStyle name="40% - Accent6 11 2" xfId="6815"/>
    <cellStyle name="40% - Accent6 11 2 2" xfId="6816"/>
    <cellStyle name="40% - Accent6 11 2 2 2" xfId="6817"/>
    <cellStyle name="40% - Accent6 11 2 3" xfId="6818"/>
    <cellStyle name="40% - Accent6 11 2 3 2" xfId="6819"/>
    <cellStyle name="40% - Accent6 11 2 4" xfId="6820"/>
    <cellStyle name="40% - Accent6 11 3" xfId="6821"/>
    <cellStyle name="40% - Accent6 11 3 2" xfId="6822"/>
    <cellStyle name="40% - Accent6 11 3 2 2" xfId="6823"/>
    <cellStyle name="40% - Accent6 11 3 3" xfId="6824"/>
    <cellStyle name="40% - Accent6 11 3 3 2" xfId="6825"/>
    <cellStyle name="40% - Accent6 11 3 4" xfId="6826"/>
    <cellStyle name="40% - Accent6 11 4" xfId="6827"/>
    <cellStyle name="40% - Accent6 11 4 2" xfId="6828"/>
    <cellStyle name="40% - Accent6 11 4 2 2" xfId="6829"/>
    <cellStyle name="40% - Accent6 11 4 3" xfId="6830"/>
    <cellStyle name="40% - Accent6 11 4 3 2" xfId="6831"/>
    <cellStyle name="40% - Accent6 11 4 4" xfId="6832"/>
    <cellStyle name="40% - Accent6 11 5" xfId="6833"/>
    <cellStyle name="40% - Accent6 11 5 2" xfId="6834"/>
    <cellStyle name="40% - Accent6 11 5 2 2" xfId="6835"/>
    <cellStyle name="40% - Accent6 11 5 3" xfId="6836"/>
    <cellStyle name="40% - Accent6 11 5 3 2" xfId="6837"/>
    <cellStyle name="40% - Accent6 11 5 4" xfId="6838"/>
    <cellStyle name="40% - Accent6 11 6" xfId="6839"/>
    <cellStyle name="40% - Accent6 11 6 2" xfId="6840"/>
    <cellStyle name="40% - Accent6 11 6 2 2" xfId="6841"/>
    <cellStyle name="40% - Accent6 11 6 3" xfId="6842"/>
    <cellStyle name="40% - Accent6 11 6 3 2" xfId="6843"/>
    <cellStyle name="40% - Accent6 11 6 4" xfId="6844"/>
    <cellStyle name="40% - Accent6 11 7" xfId="6845"/>
    <cellStyle name="40% - Accent6 11 7 2" xfId="6846"/>
    <cellStyle name="40% - Accent6 11 8" xfId="6847"/>
    <cellStyle name="40% - Accent6 11 8 2" xfId="6848"/>
    <cellStyle name="40% - Accent6 11 9" xfId="6849"/>
    <cellStyle name="40% - Accent6 12" xfId="6850"/>
    <cellStyle name="40% - Accent6 12 2" xfId="6851"/>
    <cellStyle name="40% - Accent6 12 2 2" xfId="6852"/>
    <cellStyle name="40% - Accent6 12 2 2 2" xfId="6853"/>
    <cellStyle name="40% - Accent6 12 2 3" xfId="6854"/>
    <cellStyle name="40% - Accent6 12 2 3 2" xfId="6855"/>
    <cellStyle name="40% - Accent6 12 2 4" xfId="6856"/>
    <cellStyle name="40% - Accent6 12 3" xfId="6857"/>
    <cellStyle name="40% - Accent6 12 3 2" xfId="6858"/>
    <cellStyle name="40% - Accent6 12 3 2 2" xfId="6859"/>
    <cellStyle name="40% - Accent6 12 3 3" xfId="6860"/>
    <cellStyle name="40% - Accent6 12 3 3 2" xfId="6861"/>
    <cellStyle name="40% - Accent6 12 3 4" xfId="6862"/>
    <cellStyle name="40% - Accent6 12 4" xfId="6863"/>
    <cellStyle name="40% - Accent6 12 4 2" xfId="6864"/>
    <cellStyle name="40% - Accent6 12 4 2 2" xfId="6865"/>
    <cellStyle name="40% - Accent6 12 4 3" xfId="6866"/>
    <cellStyle name="40% - Accent6 12 4 3 2" xfId="6867"/>
    <cellStyle name="40% - Accent6 12 4 4" xfId="6868"/>
    <cellStyle name="40% - Accent6 12 5" xfId="6869"/>
    <cellStyle name="40% - Accent6 12 5 2" xfId="6870"/>
    <cellStyle name="40% - Accent6 12 5 2 2" xfId="6871"/>
    <cellStyle name="40% - Accent6 12 5 3" xfId="6872"/>
    <cellStyle name="40% - Accent6 12 5 3 2" xfId="6873"/>
    <cellStyle name="40% - Accent6 12 5 4" xfId="6874"/>
    <cellStyle name="40% - Accent6 12 6" xfId="6875"/>
    <cellStyle name="40% - Accent6 12 6 2" xfId="6876"/>
    <cellStyle name="40% - Accent6 12 6 2 2" xfId="6877"/>
    <cellStyle name="40% - Accent6 12 6 3" xfId="6878"/>
    <cellStyle name="40% - Accent6 12 6 3 2" xfId="6879"/>
    <cellStyle name="40% - Accent6 12 6 4" xfId="6880"/>
    <cellStyle name="40% - Accent6 12 7" xfId="6881"/>
    <cellStyle name="40% - Accent6 12 7 2" xfId="6882"/>
    <cellStyle name="40% - Accent6 12 8" xfId="6883"/>
    <cellStyle name="40% - Accent6 12 8 2" xfId="6884"/>
    <cellStyle name="40% - Accent6 12 9" xfId="6885"/>
    <cellStyle name="40% - Accent6 13" xfId="6886"/>
    <cellStyle name="40% - Accent6 13 2" xfId="6887"/>
    <cellStyle name="40% - Accent6 13 2 2" xfId="6888"/>
    <cellStyle name="40% - Accent6 13 2 2 2" xfId="6889"/>
    <cellStyle name="40% - Accent6 13 2 3" xfId="6890"/>
    <cellStyle name="40% - Accent6 13 2 3 2" xfId="6891"/>
    <cellStyle name="40% - Accent6 13 2 4" xfId="6892"/>
    <cellStyle name="40% - Accent6 13 3" xfId="6893"/>
    <cellStyle name="40% - Accent6 13 3 2" xfId="6894"/>
    <cellStyle name="40% - Accent6 13 3 2 2" xfId="6895"/>
    <cellStyle name="40% - Accent6 13 3 3" xfId="6896"/>
    <cellStyle name="40% - Accent6 13 3 3 2" xfId="6897"/>
    <cellStyle name="40% - Accent6 13 3 4" xfId="6898"/>
    <cellStyle name="40% - Accent6 13 4" xfId="6899"/>
    <cellStyle name="40% - Accent6 13 4 2" xfId="6900"/>
    <cellStyle name="40% - Accent6 13 4 2 2" xfId="6901"/>
    <cellStyle name="40% - Accent6 13 4 3" xfId="6902"/>
    <cellStyle name="40% - Accent6 13 4 3 2" xfId="6903"/>
    <cellStyle name="40% - Accent6 13 4 4" xfId="6904"/>
    <cellStyle name="40% - Accent6 13 5" xfId="6905"/>
    <cellStyle name="40% - Accent6 13 5 2" xfId="6906"/>
    <cellStyle name="40% - Accent6 13 5 2 2" xfId="6907"/>
    <cellStyle name="40% - Accent6 13 5 3" xfId="6908"/>
    <cellStyle name="40% - Accent6 13 5 3 2" xfId="6909"/>
    <cellStyle name="40% - Accent6 13 5 4" xfId="6910"/>
    <cellStyle name="40% - Accent6 13 6" xfId="6911"/>
    <cellStyle name="40% - Accent6 13 6 2" xfId="6912"/>
    <cellStyle name="40% - Accent6 13 6 2 2" xfId="6913"/>
    <cellStyle name="40% - Accent6 13 6 3" xfId="6914"/>
    <cellStyle name="40% - Accent6 13 6 3 2" xfId="6915"/>
    <cellStyle name="40% - Accent6 13 6 4" xfId="6916"/>
    <cellStyle name="40% - Accent6 13 7" xfId="6917"/>
    <cellStyle name="40% - Accent6 13 7 2" xfId="6918"/>
    <cellStyle name="40% - Accent6 13 8" xfId="6919"/>
    <cellStyle name="40% - Accent6 13 8 2" xfId="6920"/>
    <cellStyle name="40% - Accent6 13 9" xfId="6921"/>
    <cellStyle name="40% - Accent6 14" xfId="6922"/>
    <cellStyle name="40% - Accent6 14 2" xfId="6923"/>
    <cellStyle name="40% - Accent6 14 2 2" xfId="6924"/>
    <cellStyle name="40% - Accent6 14 2 2 2" xfId="6925"/>
    <cellStyle name="40% - Accent6 14 2 3" xfId="6926"/>
    <cellStyle name="40% - Accent6 14 2 3 2" xfId="6927"/>
    <cellStyle name="40% - Accent6 14 2 4" xfId="6928"/>
    <cellStyle name="40% - Accent6 14 3" xfId="6929"/>
    <cellStyle name="40% - Accent6 14 3 2" xfId="6930"/>
    <cellStyle name="40% - Accent6 14 3 2 2" xfId="6931"/>
    <cellStyle name="40% - Accent6 14 3 3" xfId="6932"/>
    <cellStyle name="40% - Accent6 14 3 3 2" xfId="6933"/>
    <cellStyle name="40% - Accent6 14 3 4" xfId="6934"/>
    <cellStyle name="40% - Accent6 14 4" xfId="6935"/>
    <cellStyle name="40% - Accent6 14 4 2" xfId="6936"/>
    <cellStyle name="40% - Accent6 14 4 2 2" xfId="6937"/>
    <cellStyle name="40% - Accent6 14 4 3" xfId="6938"/>
    <cellStyle name="40% - Accent6 14 4 3 2" xfId="6939"/>
    <cellStyle name="40% - Accent6 14 4 4" xfId="6940"/>
    <cellStyle name="40% - Accent6 14 5" xfId="6941"/>
    <cellStyle name="40% - Accent6 14 5 2" xfId="6942"/>
    <cellStyle name="40% - Accent6 14 5 2 2" xfId="6943"/>
    <cellStyle name="40% - Accent6 14 5 3" xfId="6944"/>
    <cellStyle name="40% - Accent6 14 5 3 2" xfId="6945"/>
    <cellStyle name="40% - Accent6 14 5 4" xfId="6946"/>
    <cellStyle name="40% - Accent6 14 6" xfId="6947"/>
    <cellStyle name="40% - Accent6 14 6 2" xfId="6948"/>
    <cellStyle name="40% - Accent6 14 6 2 2" xfId="6949"/>
    <cellStyle name="40% - Accent6 14 6 3" xfId="6950"/>
    <cellStyle name="40% - Accent6 14 6 3 2" xfId="6951"/>
    <cellStyle name="40% - Accent6 14 6 4" xfId="6952"/>
    <cellStyle name="40% - Accent6 14 7" xfId="6953"/>
    <cellStyle name="40% - Accent6 14 7 2" xfId="6954"/>
    <cellStyle name="40% - Accent6 14 8" xfId="6955"/>
    <cellStyle name="40% - Accent6 14 8 2" xfId="6956"/>
    <cellStyle name="40% - Accent6 14 9" xfId="6957"/>
    <cellStyle name="40% - Accent6 15" xfId="6958"/>
    <cellStyle name="40% - Accent6 15 2" xfId="6959"/>
    <cellStyle name="40% - Accent6 15 2 2" xfId="6960"/>
    <cellStyle name="40% - Accent6 15 2 2 2" xfId="6961"/>
    <cellStyle name="40% - Accent6 15 2 3" xfId="6962"/>
    <cellStyle name="40% - Accent6 15 2 3 2" xfId="6963"/>
    <cellStyle name="40% - Accent6 15 2 4" xfId="6964"/>
    <cellStyle name="40% - Accent6 15 3" xfId="6965"/>
    <cellStyle name="40% - Accent6 15 3 2" xfId="6966"/>
    <cellStyle name="40% - Accent6 15 3 2 2" xfId="6967"/>
    <cellStyle name="40% - Accent6 15 3 3" xfId="6968"/>
    <cellStyle name="40% - Accent6 15 3 3 2" xfId="6969"/>
    <cellStyle name="40% - Accent6 15 3 4" xfId="6970"/>
    <cellStyle name="40% - Accent6 15 4" xfId="6971"/>
    <cellStyle name="40% - Accent6 15 4 2" xfId="6972"/>
    <cellStyle name="40% - Accent6 15 4 2 2" xfId="6973"/>
    <cellStyle name="40% - Accent6 15 4 3" xfId="6974"/>
    <cellStyle name="40% - Accent6 15 4 3 2" xfId="6975"/>
    <cellStyle name="40% - Accent6 15 4 4" xfId="6976"/>
    <cellStyle name="40% - Accent6 15 5" xfId="6977"/>
    <cellStyle name="40% - Accent6 15 5 2" xfId="6978"/>
    <cellStyle name="40% - Accent6 15 5 2 2" xfId="6979"/>
    <cellStyle name="40% - Accent6 15 5 3" xfId="6980"/>
    <cellStyle name="40% - Accent6 15 5 3 2" xfId="6981"/>
    <cellStyle name="40% - Accent6 15 5 4" xfId="6982"/>
    <cellStyle name="40% - Accent6 15 6" xfId="6983"/>
    <cellStyle name="40% - Accent6 15 6 2" xfId="6984"/>
    <cellStyle name="40% - Accent6 15 6 2 2" xfId="6985"/>
    <cellStyle name="40% - Accent6 15 6 3" xfId="6986"/>
    <cellStyle name="40% - Accent6 15 6 3 2" xfId="6987"/>
    <cellStyle name="40% - Accent6 15 6 4" xfId="6988"/>
    <cellStyle name="40% - Accent6 15 7" xfId="6989"/>
    <cellStyle name="40% - Accent6 15 7 2" xfId="6990"/>
    <cellStyle name="40% - Accent6 15 8" xfId="6991"/>
    <cellStyle name="40% - Accent6 15 8 2" xfId="6992"/>
    <cellStyle name="40% - Accent6 15 9" xfId="6993"/>
    <cellStyle name="40% - Accent6 16" xfId="6994"/>
    <cellStyle name="40% - Accent6 16 2" xfId="6995"/>
    <cellStyle name="40% - Accent6 16 2 2" xfId="6996"/>
    <cellStyle name="40% - Accent6 16 2 2 2" xfId="6997"/>
    <cellStyle name="40% - Accent6 16 2 3" xfId="6998"/>
    <cellStyle name="40% - Accent6 16 2 3 2" xfId="6999"/>
    <cellStyle name="40% - Accent6 16 2 4" xfId="7000"/>
    <cellStyle name="40% - Accent6 16 3" xfId="7001"/>
    <cellStyle name="40% - Accent6 16 3 2" xfId="7002"/>
    <cellStyle name="40% - Accent6 16 4" xfId="7003"/>
    <cellStyle name="40% - Accent6 16 4 2" xfId="7004"/>
    <cellStyle name="40% - Accent6 16 5" xfId="7005"/>
    <cellStyle name="40% - Accent6 17" xfId="7006"/>
    <cellStyle name="40% - Accent6 17 2" xfId="7007"/>
    <cellStyle name="40% - Accent6 17 2 2" xfId="7008"/>
    <cellStyle name="40% - Accent6 17 2 2 2" xfId="7009"/>
    <cellStyle name="40% - Accent6 17 2 3" xfId="7010"/>
    <cellStyle name="40% - Accent6 17 2 3 2" xfId="7011"/>
    <cellStyle name="40% - Accent6 17 2 4" xfId="7012"/>
    <cellStyle name="40% - Accent6 17 3" xfId="7013"/>
    <cellStyle name="40% - Accent6 17 3 2" xfId="7014"/>
    <cellStyle name="40% - Accent6 17 4" xfId="7015"/>
    <cellStyle name="40% - Accent6 17 4 2" xfId="7016"/>
    <cellStyle name="40% - Accent6 17 5" xfId="7017"/>
    <cellStyle name="40% - Accent6 18" xfId="7018"/>
    <cellStyle name="40% - Accent6 18 2" xfId="7019"/>
    <cellStyle name="40% - Accent6 18 2 2" xfId="7020"/>
    <cellStyle name="40% - Accent6 18 3" xfId="7021"/>
    <cellStyle name="40% - Accent6 18 3 2" xfId="7022"/>
    <cellStyle name="40% - Accent6 18 4" xfId="7023"/>
    <cellStyle name="40% - Accent6 19" xfId="7024"/>
    <cellStyle name="40% - Accent6 19 2" xfId="7025"/>
    <cellStyle name="40% - Accent6 2" xfId="7026"/>
    <cellStyle name="40% - Accent6 2 10" xfId="7027"/>
    <cellStyle name="40% - Accent6 2 11" xfId="7028"/>
    <cellStyle name="40% - Accent6 2 11 2" xfId="7029"/>
    <cellStyle name="40% - Accent6 2 11 2 2" xfId="7030"/>
    <cellStyle name="40% - Accent6 2 11 3" xfId="7031"/>
    <cellStyle name="40% - Accent6 2 11 3 2" xfId="7032"/>
    <cellStyle name="40% - Accent6 2 11 4" xfId="7033"/>
    <cellStyle name="40% - Accent6 2 12" xfId="7034"/>
    <cellStyle name="40% - Accent6 2 12 2" xfId="7035"/>
    <cellStyle name="40% - Accent6 2 12 2 2" xfId="7036"/>
    <cellStyle name="40% - Accent6 2 12 3" xfId="7037"/>
    <cellStyle name="40% - Accent6 2 12 3 2" xfId="7038"/>
    <cellStyle name="40% - Accent6 2 12 4" xfId="7039"/>
    <cellStyle name="40% - Accent6 2 13" xfId="7040"/>
    <cellStyle name="40% - Accent6 2 13 2" xfId="7041"/>
    <cellStyle name="40% - Accent6 2 14" xfId="7042"/>
    <cellStyle name="40% - Accent6 2 15" xfId="7043"/>
    <cellStyle name="40% - Accent6 2 16" xfId="7044"/>
    <cellStyle name="40% - Accent6 2 17" xfId="7045"/>
    <cellStyle name="40% - Accent6 2 2" xfId="7046"/>
    <cellStyle name="40% - Accent6 2 2 2" xfId="7047"/>
    <cellStyle name="40% - Accent6 2 2 3" xfId="7048"/>
    <cellStyle name="40% - Accent6 2 2 4" xfId="7049"/>
    <cellStyle name="40% - Accent6 2 3" xfId="7050"/>
    <cellStyle name="40% - Accent6 2 4" xfId="7051"/>
    <cellStyle name="40% - Accent6 2 5" xfId="7052"/>
    <cellStyle name="40% - Accent6 2 6" xfId="7053"/>
    <cellStyle name="40% - Accent6 2 7" xfId="7054"/>
    <cellStyle name="40% - Accent6 2 8" xfId="7055"/>
    <cellStyle name="40% - Accent6 2 9" xfId="7056"/>
    <cellStyle name="40% - Accent6 20" xfId="7057"/>
    <cellStyle name="40% - Accent6 20 2" xfId="7058"/>
    <cellStyle name="40% - Accent6 21" xfId="7059"/>
    <cellStyle name="40% - Accent6 21 10" xfId="7060"/>
    <cellStyle name="40% - Accent6 21 10 2" xfId="7061"/>
    <cellStyle name="40% - Accent6 21 11" xfId="7062"/>
    <cellStyle name="40% - Accent6 21 11 2" xfId="7063"/>
    <cellStyle name="40% - Accent6 21 12" xfId="7064"/>
    <cellStyle name="40% - Accent6 21 12 2" xfId="7065"/>
    <cellStyle name="40% - Accent6 21 13" xfId="7066"/>
    <cellStyle name="40% - Accent6 21 13 2" xfId="7067"/>
    <cellStyle name="40% - Accent6 21 14" xfId="7068"/>
    <cellStyle name="40% - Accent6 21 14 2" xfId="7069"/>
    <cellStyle name="40% - Accent6 21 15" xfId="7070"/>
    <cellStyle name="40% - Accent6 21 15 2" xfId="7071"/>
    <cellStyle name="40% - Accent6 21 16" xfId="7072"/>
    <cellStyle name="40% - Accent6 21 2" xfId="7073"/>
    <cellStyle name="40% - Accent6 21 2 2" xfId="7074"/>
    <cellStyle name="40% - Accent6 21 3" xfId="7075"/>
    <cellStyle name="40% - Accent6 21 3 2" xfId="7076"/>
    <cellStyle name="40% - Accent6 21 4" xfId="7077"/>
    <cellStyle name="40% - Accent6 21 4 2" xfId="7078"/>
    <cellStyle name="40% - Accent6 21 5" xfId="7079"/>
    <cellStyle name="40% - Accent6 21 5 2" xfId="7080"/>
    <cellStyle name="40% - Accent6 21 6" xfId="7081"/>
    <cellStyle name="40% - Accent6 21 6 2" xfId="7082"/>
    <cellStyle name="40% - Accent6 21 7" xfId="7083"/>
    <cellStyle name="40% - Accent6 21 7 2" xfId="7084"/>
    <cellStyle name="40% - Accent6 21 8" xfId="7085"/>
    <cellStyle name="40% - Accent6 21 8 2" xfId="7086"/>
    <cellStyle name="40% - Accent6 21 9" xfId="7087"/>
    <cellStyle name="40% - Accent6 21 9 2" xfId="7088"/>
    <cellStyle name="40% - Accent6 22" xfId="7089"/>
    <cellStyle name="40% - Accent6 22 10" xfId="7090"/>
    <cellStyle name="40% - Accent6 22 10 2" xfId="7091"/>
    <cellStyle name="40% - Accent6 22 11" xfId="7092"/>
    <cellStyle name="40% - Accent6 22 11 2" xfId="7093"/>
    <cellStyle name="40% - Accent6 22 12" xfId="7094"/>
    <cellStyle name="40% - Accent6 22 12 2" xfId="7095"/>
    <cellStyle name="40% - Accent6 22 13" xfId="7096"/>
    <cellStyle name="40% - Accent6 22 13 2" xfId="7097"/>
    <cellStyle name="40% - Accent6 22 14" xfId="7098"/>
    <cellStyle name="40% - Accent6 22 14 2" xfId="7099"/>
    <cellStyle name="40% - Accent6 22 15" xfId="7100"/>
    <cellStyle name="40% - Accent6 22 15 2" xfId="7101"/>
    <cellStyle name="40% - Accent6 22 16" xfId="7102"/>
    <cellStyle name="40% - Accent6 22 2" xfId="7103"/>
    <cellStyle name="40% - Accent6 22 2 2" xfId="7104"/>
    <cellStyle name="40% - Accent6 22 3" xfId="7105"/>
    <cellStyle name="40% - Accent6 22 3 2" xfId="7106"/>
    <cellStyle name="40% - Accent6 22 4" xfId="7107"/>
    <cellStyle name="40% - Accent6 22 4 2" xfId="7108"/>
    <cellStyle name="40% - Accent6 22 5" xfId="7109"/>
    <cellStyle name="40% - Accent6 22 5 2" xfId="7110"/>
    <cellStyle name="40% - Accent6 22 6" xfId="7111"/>
    <cellStyle name="40% - Accent6 22 6 2" xfId="7112"/>
    <cellStyle name="40% - Accent6 22 7" xfId="7113"/>
    <cellStyle name="40% - Accent6 22 7 2" xfId="7114"/>
    <cellStyle name="40% - Accent6 22 8" xfId="7115"/>
    <cellStyle name="40% - Accent6 22 8 2" xfId="7116"/>
    <cellStyle name="40% - Accent6 22 9" xfId="7117"/>
    <cellStyle name="40% - Accent6 22 9 2" xfId="7118"/>
    <cellStyle name="40% - Accent6 23" xfId="7119"/>
    <cellStyle name="40% - Accent6 23 10" xfId="7120"/>
    <cellStyle name="40% - Accent6 23 10 2" xfId="7121"/>
    <cellStyle name="40% - Accent6 23 11" xfId="7122"/>
    <cellStyle name="40% - Accent6 23 11 2" xfId="7123"/>
    <cellStyle name="40% - Accent6 23 12" xfId="7124"/>
    <cellStyle name="40% - Accent6 23 12 2" xfId="7125"/>
    <cellStyle name="40% - Accent6 23 13" xfId="7126"/>
    <cellStyle name="40% - Accent6 23 13 2" xfId="7127"/>
    <cellStyle name="40% - Accent6 23 14" xfId="7128"/>
    <cellStyle name="40% - Accent6 23 14 2" xfId="7129"/>
    <cellStyle name="40% - Accent6 23 15" xfId="7130"/>
    <cellStyle name="40% - Accent6 23 15 2" xfId="7131"/>
    <cellStyle name="40% - Accent6 23 16" xfId="7132"/>
    <cellStyle name="40% - Accent6 23 16 2" xfId="7133"/>
    <cellStyle name="40% - Accent6 23 17" xfId="7134"/>
    <cellStyle name="40% - Accent6 23 2" xfId="7135"/>
    <cellStyle name="40% - Accent6 23 2 10" xfId="7136"/>
    <cellStyle name="40% - Accent6 23 2 10 2" xfId="7137"/>
    <cellStyle name="40% - Accent6 23 2 11" xfId="7138"/>
    <cellStyle name="40% - Accent6 23 2 11 2" xfId="7139"/>
    <cellStyle name="40% - Accent6 23 2 12" xfId="7140"/>
    <cellStyle name="40% - Accent6 23 2 12 2" xfId="7141"/>
    <cellStyle name="40% - Accent6 23 2 13" xfId="7142"/>
    <cellStyle name="40% - Accent6 23 2 13 2" xfId="7143"/>
    <cellStyle name="40% - Accent6 23 2 14" xfId="7144"/>
    <cellStyle name="40% - Accent6 23 2 14 2" xfId="7145"/>
    <cellStyle name="40% - Accent6 23 2 15" xfId="7146"/>
    <cellStyle name="40% - Accent6 23 2 15 2" xfId="7147"/>
    <cellStyle name="40% - Accent6 23 2 16" xfId="7148"/>
    <cellStyle name="40% - Accent6 23 2 2" xfId="7149"/>
    <cellStyle name="40% - Accent6 23 2 2 2" xfId="7150"/>
    <cellStyle name="40% - Accent6 23 2 3" xfId="7151"/>
    <cellStyle name="40% - Accent6 23 2 3 2" xfId="7152"/>
    <cellStyle name="40% - Accent6 23 2 4" xfId="7153"/>
    <cellStyle name="40% - Accent6 23 2 4 2" xfId="7154"/>
    <cellStyle name="40% - Accent6 23 2 5" xfId="7155"/>
    <cellStyle name="40% - Accent6 23 2 5 2" xfId="7156"/>
    <cellStyle name="40% - Accent6 23 2 6" xfId="7157"/>
    <cellStyle name="40% - Accent6 23 2 6 2" xfId="7158"/>
    <cellStyle name="40% - Accent6 23 2 7" xfId="7159"/>
    <cellStyle name="40% - Accent6 23 2 7 2" xfId="7160"/>
    <cellStyle name="40% - Accent6 23 2 8" xfId="7161"/>
    <cellStyle name="40% - Accent6 23 2 8 2" xfId="7162"/>
    <cellStyle name="40% - Accent6 23 2 9" xfId="7163"/>
    <cellStyle name="40% - Accent6 23 2 9 2" xfId="7164"/>
    <cellStyle name="40% - Accent6 23 3" xfId="7165"/>
    <cellStyle name="40% - Accent6 23 3 2" xfId="7166"/>
    <cellStyle name="40% - Accent6 23 4" xfId="7167"/>
    <cellStyle name="40% - Accent6 23 4 2" xfId="7168"/>
    <cellStyle name="40% - Accent6 23 5" xfId="7169"/>
    <cellStyle name="40% - Accent6 23 5 2" xfId="7170"/>
    <cellStyle name="40% - Accent6 23 6" xfId="7171"/>
    <cellStyle name="40% - Accent6 23 6 2" xfId="7172"/>
    <cellStyle name="40% - Accent6 23 7" xfId="7173"/>
    <cellStyle name="40% - Accent6 23 7 2" xfId="7174"/>
    <cellStyle name="40% - Accent6 23 8" xfId="7175"/>
    <cellStyle name="40% - Accent6 23 8 2" xfId="7176"/>
    <cellStyle name="40% - Accent6 23 9" xfId="7177"/>
    <cellStyle name="40% - Accent6 23 9 2" xfId="7178"/>
    <cellStyle name="40% - Accent6 24" xfId="7179"/>
    <cellStyle name="40% - Accent6 24 10" xfId="7180"/>
    <cellStyle name="40% - Accent6 24 10 2" xfId="7181"/>
    <cellStyle name="40% - Accent6 24 11" xfId="7182"/>
    <cellStyle name="40% - Accent6 24 11 2" xfId="7183"/>
    <cellStyle name="40% - Accent6 24 12" xfId="7184"/>
    <cellStyle name="40% - Accent6 24 12 2" xfId="7185"/>
    <cellStyle name="40% - Accent6 24 13" xfId="7186"/>
    <cellStyle name="40% - Accent6 24 13 2" xfId="7187"/>
    <cellStyle name="40% - Accent6 24 14" xfId="7188"/>
    <cellStyle name="40% - Accent6 24 14 2" xfId="7189"/>
    <cellStyle name="40% - Accent6 24 15" xfId="7190"/>
    <cellStyle name="40% - Accent6 24 15 2" xfId="7191"/>
    <cellStyle name="40% - Accent6 24 16" xfId="7192"/>
    <cellStyle name="40% - Accent6 24 16 2" xfId="7193"/>
    <cellStyle name="40% - Accent6 24 17" xfId="7194"/>
    <cellStyle name="40% - Accent6 24 2" xfId="7195"/>
    <cellStyle name="40% - Accent6 24 2 10" xfId="7196"/>
    <cellStyle name="40% - Accent6 24 2 10 2" xfId="7197"/>
    <cellStyle name="40% - Accent6 24 2 11" xfId="7198"/>
    <cellStyle name="40% - Accent6 24 2 11 2" xfId="7199"/>
    <cellStyle name="40% - Accent6 24 2 12" xfId="7200"/>
    <cellStyle name="40% - Accent6 24 2 12 2" xfId="7201"/>
    <cellStyle name="40% - Accent6 24 2 13" xfId="7202"/>
    <cellStyle name="40% - Accent6 24 2 13 2" xfId="7203"/>
    <cellStyle name="40% - Accent6 24 2 14" xfId="7204"/>
    <cellStyle name="40% - Accent6 24 2 14 2" xfId="7205"/>
    <cellStyle name="40% - Accent6 24 2 15" xfId="7206"/>
    <cellStyle name="40% - Accent6 24 2 15 2" xfId="7207"/>
    <cellStyle name="40% - Accent6 24 2 16" xfId="7208"/>
    <cellStyle name="40% - Accent6 24 2 2" xfId="7209"/>
    <cellStyle name="40% - Accent6 24 2 2 2" xfId="7210"/>
    <cellStyle name="40% - Accent6 24 2 3" xfId="7211"/>
    <cellStyle name="40% - Accent6 24 2 3 2" xfId="7212"/>
    <cellStyle name="40% - Accent6 24 2 4" xfId="7213"/>
    <cellStyle name="40% - Accent6 24 2 4 2" xfId="7214"/>
    <cellStyle name="40% - Accent6 24 2 5" xfId="7215"/>
    <cellStyle name="40% - Accent6 24 2 5 2" xfId="7216"/>
    <cellStyle name="40% - Accent6 24 2 6" xfId="7217"/>
    <cellStyle name="40% - Accent6 24 2 6 2" xfId="7218"/>
    <cellStyle name="40% - Accent6 24 2 7" xfId="7219"/>
    <cellStyle name="40% - Accent6 24 2 7 2" xfId="7220"/>
    <cellStyle name="40% - Accent6 24 2 8" xfId="7221"/>
    <cellStyle name="40% - Accent6 24 2 8 2" xfId="7222"/>
    <cellStyle name="40% - Accent6 24 2 9" xfId="7223"/>
    <cellStyle name="40% - Accent6 24 2 9 2" xfId="7224"/>
    <cellStyle name="40% - Accent6 24 3" xfId="7225"/>
    <cellStyle name="40% - Accent6 24 3 2" xfId="7226"/>
    <cellStyle name="40% - Accent6 24 4" xfId="7227"/>
    <cellStyle name="40% - Accent6 24 4 2" xfId="7228"/>
    <cellStyle name="40% - Accent6 24 5" xfId="7229"/>
    <cellStyle name="40% - Accent6 24 5 2" xfId="7230"/>
    <cellStyle name="40% - Accent6 24 6" xfId="7231"/>
    <cellStyle name="40% - Accent6 24 6 2" xfId="7232"/>
    <cellStyle name="40% - Accent6 24 7" xfId="7233"/>
    <cellStyle name="40% - Accent6 24 7 2" xfId="7234"/>
    <cellStyle name="40% - Accent6 24 8" xfId="7235"/>
    <cellStyle name="40% - Accent6 24 8 2" xfId="7236"/>
    <cellStyle name="40% - Accent6 24 9" xfId="7237"/>
    <cellStyle name="40% - Accent6 24 9 2" xfId="7238"/>
    <cellStyle name="40% - Accent6 25" xfId="7239"/>
    <cellStyle name="40% - Accent6 26" xfId="7240"/>
    <cellStyle name="40% - Accent6 27" xfId="7241"/>
    <cellStyle name="40% - Accent6 3" xfId="7242"/>
    <cellStyle name="40% - Accent6 3 10" xfId="7243"/>
    <cellStyle name="40% - Accent6 3 11" xfId="7244"/>
    <cellStyle name="40% - Accent6 3 11 2" xfId="7245"/>
    <cellStyle name="40% - Accent6 3 12" xfId="7246"/>
    <cellStyle name="40% - Accent6 3 13" xfId="7247"/>
    <cellStyle name="40% - Accent6 3 2" xfId="7248"/>
    <cellStyle name="40% - Accent6 3 2 2" xfId="7249"/>
    <cellStyle name="40% - Accent6 3 3" xfId="7250"/>
    <cellStyle name="40% - Accent6 3 4" xfId="7251"/>
    <cellStyle name="40% - Accent6 3 5" xfId="7252"/>
    <cellStyle name="40% - Accent6 3 6" xfId="7253"/>
    <cellStyle name="40% - Accent6 3 7" xfId="7254"/>
    <cellStyle name="40% - Accent6 3 8" xfId="7255"/>
    <cellStyle name="40% - Accent6 3 9" xfId="7256"/>
    <cellStyle name="40% - Accent6 4" xfId="7257"/>
    <cellStyle name="40% - Accent6 4 10" xfId="7258"/>
    <cellStyle name="40% - Accent6 4 11" xfId="7259"/>
    <cellStyle name="40% - Accent6 4 11 2" xfId="7260"/>
    <cellStyle name="40% - Accent6 4 12" xfId="7261"/>
    <cellStyle name="40% - Accent6 4 2" xfId="7262"/>
    <cellStyle name="40% - Accent6 4 3" xfId="7263"/>
    <cellStyle name="40% - Accent6 4 4" xfId="7264"/>
    <cellStyle name="40% - Accent6 4 5" xfId="7265"/>
    <cellStyle name="40% - Accent6 4 6" xfId="7266"/>
    <cellStyle name="40% - Accent6 4 7" xfId="7267"/>
    <cellStyle name="40% - Accent6 4 8" xfId="7268"/>
    <cellStyle name="40% - Accent6 4 9" xfId="7269"/>
    <cellStyle name="40% - Accent6 5" xfId="7270"/>
    <cellStyle name="40% - Accent6 5 10" xfId="7271"/>
    <cellStyle name="40% - Accent6 5 11" xfId="7272"/>
    <cellStyle name="40% - Accent6 5 11 2" xfId="7273"/>
    <cellStyle name="40% - Accent6 5 12" xfId="7274"/>
    <cellStyle name="40% - Accent6 5 2" xfId="7275"/>
    <cellStyle name="40% - Accent6 5 3" xfId="7276"/>
    <cellStyle name="40% - Accent6 5 4" xfId="7277"/>
    <cellStyle name="40% - Accent6 5 5" xfId="7278"/>
    <cellStyle name="40% - Accent6 5 6" xfId="7279"/>
    <cellStyle name="40% - Accent6 5 7" xfId="7280"/>
    <cellStyle name="40% - Accent6 5 8" xfId="7281"/>
    <cellStyle name="40% - Accent6 5 9" xfId="7282"/>
    <cellStyle name="40% - Accent6 6" xfId="7283"/>
    <cellStyle name="40% - Accent6 6 10" xfId="7284"/>
    <cellStyle name="40% - Accent6 6 11" xfId="7285"/>
    <cellStyle name="40% - Accent6 6 11 2" xfId="7286"/>
    <cellStyle name="40% - Accent6 6 12" xfId="7287"/>
    <cellStyle name="40% - Accent6 6 2" xfId="7288"/>
    <cellStyle name="40% - Accent6 6 3" xfId="7289"/>
    <cellStyle name="40% - Accent6 6 4" xfId="7290"/>
    <cellStyle name="40% - Accent6 6 5" xfId="7291"/>
    <cellStyle name="40% - Accent6 6 6" xfId="7292"/>
    <cellStyle name="40% - Accent6 6 7" xfId="7293"/>
    <cellStyle name="40% - Accent6 6 8" xfId="7294"/>
    <cellStyle name="40% - Accent6 6 9" xfId="7295"/>
    <cellStyle name="40% - Accent6 7" xfId="7296"/>
    <cellStyle name="40% - Accent6 7 10" xfId="7297"/>
    <cellStyle name="40% - Accent6 7 11" xfId="7298"/>
    <cellStyle name="40% - Accent6 7 11 2" xfId="7299"/>
    <cellStyle name="40% - Accent6 7 12" xfId="7300"/>
    <cellStyle name="40% - Accent6 7 2" xfId="7301"/>
    <cellStyle name="40% - Accent6 7 3" xfId="7302"/>
    <cellStyle name="40% - Accent6 7 4" xfId="7303"/>
    <cellStyle name="40% - Accent6 7 5" xfId="7304"/>
    <cellStyle name="40% - Accent6 7 6" xfId="7305"/>
    <cellStyle name="40% - Accent6 7 7" xfId="7306"/>
    <cellStyle name="40% - Accent6 7 8" xfId="7307"/>
    <cellStyle name="40% - Accent6 7 9" xfId="7308"/>
    <cellStyle name="40% - Accent6 8" xfId="7309"/>
    <cellStyle name="40% - Accent6 8 10" xfId="7310"/>
    <cellStyle name="40% - Accent6 8 11" xfId="7311"/>
    <cellStyle name="40% - Accent6 8 11 2" xfId="7312"/>
    <cellStyle name="40% - Accent6 8 12" xfId="7313"/>
    <cellStyle name="40% - Accent6 8 2" xfId="7314"/>
    <cellStyle name="40% - Accent6 8 3" xfId="7315"/>
    <cellStyle name="40% - Accent6 8 4" xfId="7316"/>
    <cellStyle name="40% - Accent6 8 5" xfId="7317"/>
    <cellStyle name="40% - Accent6 8 6" xfId="7318"/>
    <cellStyle name="40% - Accent6 8 7" xfId="7319"/>
    <cellStyle name="40% - Accent6 8 8" xfId="7320"/>
    <cellStyle name="40% - Accent6 8 9" xfId="7321"/>
    <cellStyle name="40% - Accent6 9" xfId="7322"/>
    <cellStyle name="40% - Accent6 9 10" xfId="7323"/>
    <cellStyle name="40% - Accent6 9 11" xfId="7324"/>
    <cellStyle name="40% - Accent6 9 11 2" xfId="7325"/>
    <cellStyle name="40% - Accent6 9 12" xfId="7326"/>
    <cellStyle name="40% - Accent6 9 2" xfId="7327"/>
    <cellStyle name="40% - Accent6 9 3" xfId="7328"/>
    <cellStyle name="40% - Accent6 9 4" xfId="7329"/>
    <cellStyle name="40% - Accent6 9 5" xfId="7330"/>
    <cellStyle name="40% - Accent6 9 6" xfId="7331"/>
    <cellStyle name="40% - Accent6 9 7" xfId="7332"/>
    <cellStyle name="40% - Accent6 9 8" xfId="7333"/>
    <cellStyle name="40% - Accent6 9 9" xfId="7334"/>
    <cellStyle name="60% - Accent1 10" xfId="7335"/>
    <cellStyle name="60% - Accent1 11" xfId="7336"/>
    <cellStyle name="60% - Accent1 12" xfId="7337"/>
    <cellStyle name="60% - Accent1 12 2" xfId="7338"/>
    <cellStyle name="60% - Accent1 13" xfId="7339"/>
    <cellStyle name="60% - Accent1 13 2" xfId="7340"/>
    <cellStyle name="60% - Accent1 14" xfId="7341"/>
    <cellStyle name="60% - Accent1 15" xfId="7342"/>
    <cellStyle name="60% - Accent1 2" xfId="7343"/>
    <cellStyle name="60% - Accent1 2 10" xfId="7344"/>
    <cellStyle name="60% - Accent1 2 11" xfId="7345"/>
    <cellStyle name="60% - Accent1 2 12" xfId="7346"/>
    <cellStyle name="60% - Accent1 2 13" xfId="7347"/>
    <cellStyle name="60% - Accent1 2 14" xfId="7348"/>
    <cellStyle name="60% - Accent1 2 2" xfId="7349"/>
    <cellStyle name="60% - Accent1 2 2 2" xfId="7350"/>
    <cellStyle name="60% - Accent1 2 2 3" xfId="7351"/>
    <cellStyle name="60% - Accent1 2 2 4" xfId="7352"/>
    <cellStyle name="60% - Accent1 2 3" xfId="7353"/>
    <cellStyle name="60% - Accent1 2 4" xfId="7354"/>
    <cellStyle name="60% - Accent1 2 5" xfId="7355"/>
    <cellStyle name="60% - Accent1 2 6" xfId="7356"/>
    <cellStyle name="60% - Accent1 2 7" xfId="7357"/>
    <cellStyle name="60% - Accent1 2 8" xfId="7358"/>
    <cellStyle name="60% - Accent1 2 9" xfId="7359"/>
    <cellStyle name="60% - Accent1 3" xfId="7360"/>
    <cellStyle name="60% - Accent1 3 10" xfId="7361"/>
    <cellStyle name="60% - Accent1 3 2" xfId="7362"/>
    <cellStyle name="60% - Accent1 3 3" xfId="7363"/>
    <cellStyle name="60% - Accent1 3 4" xfId="7364"/>
    <cellStyle name="60% - Accent1 3 5" xfId="7365"/>
    <cellStyle name="60% - Accent1 3 6" xfId="7366"/>
    <cellStyle name="60% - Accent1 3 7" xfId="7367"/>
    <cellStyle name="60% - Accent1 3 8" xfId="7368"/>
    <cellStyle name="60% - Accent1 3 9" xfId="7369"/>
    <cellStyle name="60% - Accent1 4" xfId="7370"/>
    <cellStyle name="60% - Accent1 4 10" xfId="7371"/>
    <cellStyle name="60% - Accent1 4 2" xfId="7372"/>
    <cellStyle name="60% - Accent1 4 3" xfId="7373"/>
    <cellStyle name="60% - Accent1 4 4" xfId="7374"/>
    <cellStyle name="60% - Accent1 4 5" xfId="7375"/>
    <cellStyle name="60% - Accent1 4 6" xfId="7376"/>
    <cellStyle name="60% - Accent1 4 7" xfId="7377"/>
    <cellStyle name="60% - Accent1 4 8" xfId="7378"/>
    <cellStyle name="60% - Accent1 4 9" xfId="7379"/>
    <cellStyle name="60% - Accent1 5" xfId="7380"/>
    <cellStyle name="60% - Accent1 5 10" xfId="7381"/>
    <cellStyle name="60% - Accent1 5 2" xfId="7382"/>
    <cellStyle name="60% - Accent1 5 3" xfId="7383"/>
    <cellStyle name="60% - Accent1 5 4" xfId="7384"/>
    <cellStyle name="60% - Accent1 5 5" xfId="7385"/>
    <cellStyle name="60% - Accent1 5 6" xfId="7386"/>
    <cellStyle name="60% - Accent1 5 7" xfId="7387"/>
    <cellStyle name="60% - Accent1 5 8" xfId="7388"/>
    <cellStyle name="60% - Accent1 5 9" xfId="7389"/>
    <cellStyle name="60% - Accent1 6" xfId="7390"/>
    <cellStyle name="60% - Accent1 6 10" xfId="7391"/>
    <cellStyle name="60% - Accent1 6 2" xfId="7392"/>
    <cellStyle name="60% - Accent1 6 3" xfId="7393"/>
    <cellStyle name="60% - Accent1 6 4" xfId="7394"/>
    <cellStyle name="60% - Accent1 6 5" xfId="7395"/>
    <cellStyle name="60% - Accent1 6 6" xfId="7396"/>
    <cellStyle name="60% - Accent1 6 7" xfId="7397"/>
    <cellStyle name="60% - Accent1 6 8" xfId="7398"/>
    <cellStyle name="60% - Accent1 6 9" xfId="7399"/>
    <cellStyle name="60% - Accent1 7" xfId="7400"/>
    <cellStyle name="60% - Accent1 7 10" xfId="7401"/>
    <cellStyle name="60% - Accent1 7 2" xfId="7402"/>
    <cellStyle name="60% - Accent1 7 3" xfId="7403"/>
    <cellStyle name="60% - Accent1 7 4" xfId="7404"/>
    <cellStyle name="60% - Accent1 7 5" xfId="7405"/>
    <cellStyle name="60% - Accent1 7 6" xfId="7406"/>
    <cellStyle name="60% - Accent1 7 7" xfId="7407"/>
    <cellStyle name="60% - Accent1 7 8" xfId="7408"/>
    <cellStyle name="60% - Accent1 7 9" xfId="7409"/>
    <cellStyle name="60% - Accent1 8" xfId="7410"/>
    <cellStyle name="60% - Accent1 8 10" xfId="7411"/>
    <cellStyle name="60% - Accent1 8 2" xfId="7412"/>
    <cellStyle name="60% - Accent1 8 3" xfId="7413"/>
    <cellStyle name="60% - Accent1 8 4" xfId="7414"/>
    <cellStyle name="60% - Accent1 8 5" xfId="7415"/>
    <cellStyle name="60% - Accent1 8 6" xfId="7416"/>
    <cellStyle name="60% - Accent1 8 7" xfId="7417"/>
    <cellStyle name="60% - Accent1 8 8" xfId="7418"/>
    <cellStyle name="60% - Accent1 8 9" xfId="7419"/>
    <cellStyle name="60% - Accent1 9" xfId="7420"/>
    <cellStyle name="60% - Accent1 9 10" xfId="7421"/>
    <cellStyle name="60% - Accent1 9 2" xfId="7422"/>
    <cellStyle name="60% - Accent1 9 3" xfId="7423"/>
    <cellStyle name="60% - Accent1 9 4" xfId="7424"/>
    <cellStyle name="60% - Accent1 9 5" xfId="7425"/>
    <cellStyle name="60% - Accent1 9 6" xfId="7426"/>
    <cellStyle name="60% - Accent1 9 7" xfId="7427"/>
    <cellStyle name="60% - Accent1 9 8" xfId="7428"/>
    <cellStyle name="60% - Accent1 9 9" xfId="7429"/>
    <cellStyle name="60% - Accent2 10" xfId="7430"/>
    <cellStyle name="60% - Accent2 11" xfId="7431"/>
    <cellStyle name="60% - Accent2 12" xfId="7432"/>
    <cellStyle name="60% - Accent2 12 2" xfId="7433"/>
    <cellStyle name="60% - Accent2 13" xfId="7434"/>
    <cellStyle name="60% - Accent2 13 2" xfId="7435"/>
    <cellStyle name="60% - Accent2 14" xfId="7436"/>
    <cellStyle name="60% - Accent2 15" xfId="7437"/>
    <cellStyle name="60% - Accent2 2" xfId="7438"/>
    <cellStyle name="60% - Accent2 2 10" xfId="7439"/>
    <cellStyle name="60% - Accent2 2 11" xfId="7440"/>
    <cellStyle name="60% - Accent2 2 12" xfId="7441"/>
    <cellStyle name="60% - Accent2 2 13" xfId="7442"/>
    <cellStyle name="60% - Accent2 2 14" xfId="7443"/>
    <cellStyle name="60% - Accent2 2 2" xfId="7444"/>
    <cellStyle name="60% - Accent2 2 2 2" xfId="7445"/>
    <cellStyle name="60% - Accent2 2 2 3" xfId="7446"/>
    <cellStyle name="60% - Accent2 2 2 4" xfId="7447"/>
    <cellStyle name="60% - Accent2 2 3" xfId="7448"/>
    <cellStyle name="60% - Accent2 2 4" xfId="7449"/>
    <cellStyle name="60% - Accent2 2 5" xfId="7450"/>
    <cellStyle name="60% - Accent2 2 6" xfId="7451"/>
    <cellStyle name="60% - Accent2 2 7" xfId="7452"/>
    <cellStyle name="60% - Accent2 2 8" xfId="7453"/>
    <cellStyle name="60% - Accent2 2 9" xfId="7454"/>
    <cellStyle name="60% - Accent2 3" xfId="7455"/>
    <cellStyle name="60% - Accent2 3 10" xfId="7456"/>
    <cellStyle name="60% - Accent2 3 2" xfId="7457"/>
    <cellStyle name="60% - Accent2 3 3" xfId="7458"/>
    <cellStyle name="60% - Accent2 3 4" xfId="7459"/>
    <cellStyle name="60% - Accent2 3 5" xfId="7460"/>
    <cellStyle name="60% - Accent2 3 6" xfId="7461"/>
    <cellStyle name="60% - Accent2 3 7" xfId="7462"/>
    <cellStyle name="60% - Accent2 3 8" xfId="7463"/>
    <cellStyle name="60% - Accent2 3 9" xfId="7464"/>
    <cellStyle name="60% - Accent2 4" xfId="7465"/>
    <cellStyle name="60% - Accent2 4 10" xfId="7466"/>
    <cellStyle name="60% - Accent2 4 2" xfId="7467"/>
    <cellStyle name="60% - Accent2 4 3" xfId="7468"/>
    <cellStyle name="60% - Accent2 4 4" xfId="7469"/>
    <cellStyle name="60% - Accent2 4 5" xfId="7470"/>
    <cellStyle name="60% - Accent2 4 6" xfId="7471"/>
    <cellStyle name="60% - Accent2 4 7" xfId="7472"/>
    <cellStyle name="60% - Accent2 4 8" xfId="7473"/>
    <cellStyle name="60% - Accent2 4 9" xfId="7474"/>
    <cellStyle name="60% - Accent2 5" xfId="7475"/>
    <cellStyle name="60% - Accent2 5 10" xfId="7476"/>
    <cellStyle name="60% - Accent2 5 2" xfId="7477"/>
    <cellStyle name="60% - Accent2 5 3" xfId="7478"/>
    <cellStyle name="60% - Accent2 5 4" xfId="7479"/>
    <cellStyle name="60% - Accent2 5 5" xfId="7480"/>
    <cellStyle name="60% - Accent2 5 6" xfId="7481"/>
    <cellStyle name="60% - Accent2 5 7" xfId="7482"/>
    <cellStyle name="60% - Accent2 5 8" xfId="7483"/>
    <cellStyle name="60% - Accent2 5 9" xfId="7484"/>
    <cellStyle name="60% - Accent2 6" xfId="7485"/>
    <cellStyle name="60% - Accent2 6 10" xfId="7486"/>
    <cellStyle name="60% - Accent2 6 2" xfId="7487"/>
    <cellStyle name="60% - Accent2 6 3" xfId="7488"/>
    <cellStyle name="60% - Accent2 6 4" xfId="7489"/>
    <cellStyle name="60% - Accent2 6 5" xfId="7490"/>
    <cellStyle name="60% - Accent2 6 6" xfId="7491"/>
    <cellStyle name="60% - Accent2 6 7" xfId="7492"/>
    <cellStyle name="60% - Accent2 6 8" xfId="7493"/>
    <cellStyle name="60% - Accent2 6 9" xfId="7494"/>
    <cellStyle name="60% - Accent2 7" xfId="7495"/>
    <cellStyle name="60% - Accent2 7 10" xfId="7496"/>
    <cellStyle name="60% - Accent2 7 2" xfId="7497"/>
    <cellStyle name="60% - Accent2 7 3" xfId="7498"/>
    <cellStyle name="60% - Accent2 7 4" xfId="7499"/>
    <cellStyle name="60% - Accent2 7 5" xfId="7500"/>
    <cellStyle name="60% - Accent2 7 6" xfId="7501"/>
    <cellStyle name="60% - Accent2 7 7" xfId="7502"/>
    <cellStyle name="60% - Accent2 7 8" xfId="7503"/>
    <cellStyle name="60% - Accent2 7 9" xfId="7504"/>
    <cellStyle name="60% - Accent2 8" xfId="7505"/>
    <cellStyle name="60% - Accent2 8 10" xfId="7506"/>
    <cellStyle name="60% - Accent2 8 2" xfId="7507"/>
    <cellStyle name="60% - Accent2 8 3" xfId="7508"/>
    <cellStyle name="60% - Accent2 8 4" xfId="7509"/>
    <cellStyle name="60% - Accent2 8 5" xfId="7510"/>
    <cellStyle name="60% - Accent2 8 6" xfId="7511"/>
    <cellStyle name="60% - Accent2 8 7" xfId="7512"/>
    <cellStyle name="60% - Accent2 8 8" xfId="7513"/>
    <cellStyle name="60% - Accent2 8 9" xfId="7514"/>
    <cellStyle name="60% - Accent2 9" xfId="7515"/>
    <cellStyle name="60% - Accent2 9 10" xfId="7516"/>
    <cellStyle name="60% - Accent2 9 2" xfId="7517"/>
    <cellStyle name="60% - Accent2 9 3" xfId="7518"/>
    <cellStyle name="60% - Accent2 9 4" xfId="7519"/>
    <cellStyle name="60% - Accent2 9 5" xfId="7520"/>
    <cellStyle name="60% - Accent2 9 6" xfId="7521"/>
    <cellStyle name="60% - Accent2 9 7" xfId="7522"/>
    <cellStyle name="60% - Accent2 9 8" xfId="7523"/>
    <cellStyle name="60% - Accent2 9 9" xfId="7524"/>
    <cellStyle name="60% - Accent3 10" xfId="7525"/>
    <cellStyle name="60% - Accent3 11" xfId="7526"/>
    <cellStyle name="60% - Accent3 12" xfId="7527"/>
    <cellStyle name="60% - Accent3 12 2" xfId="7528"/>
    <cellStyle name="60% - Accent3 13" xfId="7529"/>
    <cellStyle name="60% - Accent3 13 2" xfId="7530"/>
    <cellStyle name="60% - Accent3 14" xfId="7531"/>
    <cellStyle name="60% - Accent3 15" xfId="7532"/>
    <cellStyle name="60% - Accent3 2" xfId="7533"/>
    <cellStyle name="60% - Accent3 2 10" xfId="7534"/>
    <cellStyle name="60% - Accent3 2 11" xfId="7535"/>
    <cellStyle name="60% - Accent3 2 12" xfId="7536"/>
    <cellStyle name="60% - Accent3 2 13" xfId="7537"/>
    <cellStyle name="60% - Accent3 2 14" xfId="7538"/>
    <cellStyle name="60% - Accent3 2 2" xfId="7539"/>
    <cellStyle name="60% - Accent3 2 2 2" xfId="7540"/>
    <cellStyle name="60% - Accent3 2 2 3" xfId="7541"/>
    <cellStyle name="60% - Accent3 2 2 4" xfId="7542"/>
    <cellStyle name="60% - Accent3 2 3" xfId="7543"/>
    <cellStyle name="60% - Accent3 2 4" xfId="7544"/>
    <cellStyle name="60% - Accent3 2 5" xfId="7545"/>
    <cellStyle name="60% - Accent3 2 6" xfId="7546"/>
    <cellStyle name="60% - Accent3 2 7" xfId="7547"/>
    <cellStyle name="60% - Accent3 2 8" xfId="7548"/>
    <cellStyle name="60% - Accent3 2 9" xfId="7549"/>
    <cellStyle name="60% - Accent3 3" xfId="7550"/>
    <cellStyle name="60% - Accent3 3 10" xfId="7551"/>
    <cellStyle name="60% - Accent3 3 2" xfId="7552"/>
    <cellStyle name="60% - Accent3 3 3" xfId="7553"/>
    <cellStyle name="60% - Accent3 3 4" xfId="7554"/>
    <cellStyle name="60% - Accent3 3 5" xfId="7555"/>
    <cellStyle name="60% - Accent3 3 6" xfId="7556"/>
    <cellStyle name="60% - Accent3 3 7" xfId="7557"/>
    <cellStyle name="60% - Accent3 3 8" xfId="7558"/>
    <cellStyle name="60% - Accent3 3 9" xfId="7559"/>
    <cellStyle name="60% - Accent3 4" xfId="7560"/>
    <cellStyle name="60% - Accent3 4 10" xfId="7561"/>
    <cellStyle name="60% - Accent3 4 2" xfId="7562"/>
    <cellStyle name="60% - Accent3 4 3" xfId="7563"/>
    <cellStyle name="60% - Accent3 4 4" xfId="7564"/>
    <cellStyle name="60% - Accent3 4 5" xfId="7565"/>
    <cellStyle name="60% - Accent3 4 6" xfId="7566"/>
    <cellStyle name="60% - Accent3 4 7" xfId="7567"/>
    <cellStyle name="60% - Accent3 4 8" xfId="7568"/>
    <cellStyle name="60% - Accent3 4 9" xfId="7569"/>
    <cellStyle name="60% - Accent3 5" xfId="7570"/>
    <cellStyle name="60% - Accent3 5 10" xfId="7571"/>
    <cellStyle name="60% - Accent3 5 2" xfId="7572"/>
    <cellStyle name="60% - Accent3 5 3" xfId="7573"/>
    <cellStyle name="60% - Accent3 5 4" xfId="7574"/>
    <cellStyle name="60% - Accent3 5 5" xfId="7575"/>
    <cellStyle name="60% - Accent3 5 6" xfId="7576"/>
    <cellStyle name="60% - Accent3 5 7" xfId="7577"/>
    <cellStyle name="60% - Accent3 5 8" xfId="7578"/>
    <cellStyle name="60% - Accent3 5 9" xfId="7579"/>
    <cellStyle name="60% - Accent3 6" xfId="7580"/>
    <cellStyle name="60% - Accent3 6 10" xfId="7581"/>
    <cellStyle name="60% - Accent3 6 2" xfId="7582"/>
    <cellStyle name="60% - Accent3 6 3" xfId="7583"/>
    <cellStyle name="60% - Accent3 6 4" xfId="7584"/>
    <cellStyle name="60% - Accent3 6 5" xfId="7585"/>
    <cellStyle name="60% - Accent3 6 6" xfId="7586"/>
    <cellStyle name="60% - Accent3 6 7" xfId="7587"/>
    <cellStyle name="60% - Accent3 6 8" xfId="7588"/>
    <cellStyle name="60% - Accent3 6 9" xfId="7589"/>
    <cellStyle name="60% - Accent3 7" xfId="7590"/>
    <cellStyle name="60% - Accent3 7 10" xfId="7591"/>
    <cellStyle name="60% - Accent3 7 2" xfId="7592"/>
    <cellStyle name="60% - Accent3 7 3" xfId="7593"/>
    <cellStyle name="60% - Accent3 7 4" xfId="7594"/>
    <cellStyle name="60% - Accent3 7 5" xfId="7595"/>
    <cellStyle name="60% - Accent3 7 6" xfId="7596"/>
    <cellStyle name="60% - Accent3 7 7" xfId="7597"/>
    <cellStyle name="60% - Accent3 7 8" xfId="7598"/>
    <cellStyle name="60% - Accent3 7 9" xfId="7599"/>
    <cellStyle name="60% - Accent3 8" xfId="7600"/>
    <cellStyle name="60% - Accent3 8 10" xfId="7601"/>
    <cellStyle name="60% - Accent3 8 2" xfId="7602"/>
    <cellStyle name="60% - Accent3 8 3" xfId="7603"/>
    <cellStyle name="60% - Accent3 8 4" xfId="7604"/>
    <cellStyle name="60% - Accent3 8 5" xfId="7605"/>
    <cellStyle name="60% - Accent3 8 6" xfId="7606"/>
    <cellStyle name="60% - Accent3 8 7" xfId="7607"/>
    <cellStyle name="60% - Accent3 8 8" xfId="7608"/>
    <cellStyle name="60% - Accent3 8 9" xfId="7609"/>
    <cellStyle name="60% - Accent3 9" xfId="7610"/>
    <cellStyle name="60% - Accent3 9 10" xfId="7611"/>
    <cellStyle name="60% - Accent3 9 2" xfId="7612"/>
    <cellStyle name="60% - Accent3 9 3" xfId="7613"/>
    <cellStyle name="60% - Accent3 9 4" xfId="7614"/>
    <cellStyle name="60% - Accent3 9 5" xfId="7615"/>
    <cellStyle name="60% - Accent3 9 6" xfId="7616"/>
    <cellStyle name="60% - Accent3 9 7" xfId="7617"/>
    <cellStyle name="60% - Accent3 9 8" xfId="7618"/>
    <cellStyle name="60% - Accent3 9 9" xfId="7619"/>
    <cellStyle name="60% - Accent4 10" xfId="7620"/>
    <cellStyle name="60% - Accent4 11" xfId="7621"/>
    <cellStyle name="60% - Accent4 12" xfId="7622"/>
    <cellStyle name="60% - Accent4 12 2" xfId="7623"/>
    <cellStyle name="60% - Accent4 13" xfId="7624"/>
    <cellStyle name="60% - Accent4 13 2" xfId="7625"/>
    <cellStyle name="60% - Accent4 14" xfId="7626"/>
    <cellStyle name="60% - Accent4 15" xfId="7627"/>
    <cellStyle name="60% - Accent4 2" xfId="7628"/>
    <cellStyle name="60% - Accent4 2 10" xfId="7629"/>
    <cellStyle name="60% - Accent4 2 11" xfId="7630"/>
    <cellStyle name="60% - Accent4 2 12" xfId="7631"/>
    <cellStyle name="60% - Accent4 2 13" xfId="7632"/>
    <cellStyle name="60% - Accent4 2 14" xfId="7633"/>
    <cellStyle name="60% - Accent4 2 2" xfId="7634"/>
    <cellStyle name="60% - Accent4 2 2 2" xfId="7635"/>
    <cellStyle name="60% - Accent4 2 2 3" xfId="7636"/>
    <cellStyle name="60% - Accent4 2 2 4" xfId="7637"/>
    <cellStyle name="60% - Accent4 2 3" xfId="7638"/>
    <cellStyle name="60% - Accent4 2 4" xfId="7639"/>
    <cellStyle name="60% - Accent4 2 5" xfId="7640"/>
    <cellStyle name="60% - Accent4 2 6" xfId="7641"/>
    <cellStyle name="60% - Accent4 2 7" xfId="7642"/>
    <cellStyle name="60% - Accent4 2 8" xfId="7643"/>
    <cellStyle name="60% - Accent4 2 9" xfId="7644"/>
    <cellStyle name="60% - Accent4 3" xfId="7645"/>
    <cellStyle name="60% - Accent4 3 10" xfId="7646"/>
    <cellStyle name="60% - Accent4 3 2" xfId="7647"/>
    <cellStyle name="60% - Accent4 3 3" xfId="7648"/>
    <cellStyle name="60% - Accent4 3 4" xfId="7649"/>
    <cellStyle name="60% - Accent4 3 5" xfId="7650"/>
    <cellStyle name="60% - Accent4 3 6" xfId="7651"/>
    <cellStyle name="60% - Accent4 3 7" xfId="7652"/>
    <cellStyle name="60% - Accent4 3 8" xfId="7653"/>
    <cellStyle name="60% - Accent4 3 9" xfId="7654"/>
    <cellStyle name="60% - Accent4 4" xfId="7655"/>
    <cellStyle name="60% - Accent4 4 10" xfId="7656"/>
    <cellStyle name="60% - Accent4 4 2" xfId="7657"/>
    <cellStyle name="60% - Accent4 4 3" xfId="7658"/>
    <cellStyle name="60% - Accent4 4 4" xfId="7659"/>
    <cellStyle name="60% - Accent4 4 5" xfId="7660"/>
    <cellStyle name="60% - Accent4 4 6" xfId="7661"/>
    <cellStyle name="60% - Accent4 4 7" xfId="7662"/>
    <cellStyle name="60% - Accent4 4 8" xfId="7663"/>
    <cellStyle name="60% - Accent4 4 9" xfId="7664"/>
    <cellStyle name="60% - Accent4 5" xfId="7665"/>
    <cellStyle name="60% - Accent4 5 10" xfId="7666"/>
    <cellStyle name="60% - Accent4 5 2" xfId="7667"/>
    <cellStyle name="60% - Accent4 5 3" xfId="7668"/>
    <cellStyle name="60% - Accent4 5 4" xfId="7669"/>
    <cellStyle name="60% - Accent4 5 5" xfId="7670"/>
    <cellStyle name="60% - Accent4 5 6" xfId="7671"/>
    <cellStyle name="60% - Accent4 5 7" xfId="7672"/>
    <cellStyle name="60% - Accent4 5 8" xfId="7673"/>
    <cellStyle name="60% - Accent4 5 9" xfId="7674"/>
    <cellStyle name="60% - Accent4 6" xfId="7675"/>
    <cellStyle name="60% - Accent4 6 10" xfId="7676"/>
    <cellStyle name="60% - Accent4 6 2" xfId="7677"/>
    <cellStyle name="60% - Accent4 6 3" xfId="7678"/>
    <cellStyle name="60% - Accent4 6 4" xfId="7679"/>
    <cellStyle name="60% - Accent4 6 5" xfId="7680"/>
    <cellStyle name="60% - Accent4 6 6" xfId="7681"/>
    <cellStyle name="60% - Accent4 6 7" xfId="7682"/>
    <cellStyle name="60% - Accent4 6 8" xfId="7683"/>
    <cellStyle name="60% - Accent4 6 9" xfId="7684"/>
    <cellStyle name="60% - Accent4 7" xfId="7685"/>
    <cellStyle name="60% - Accent4 7 10" xfId="7686"/>
    <cellStyle name="60% - Accent4 7 2" xfId="7687"/>
    <cellStyle name="60% - Accent4 7 3" xfId="7688"/>
    <cellStyle name="60% - Accent4 7 4" xfId="7689"/>
    <cellStyle name="60% - Accent4 7 5" xfId="7690"/>
    <cellStyle name="60% - Accent4 7 6" xfId="7691"/>
    <cellStyle name="60% - Accent4 7 7" xfId="7692"/>
    <cellStyle name="60% - Accent4 7 8" xfId="7693"/>
    <cellStyle name="60% - Accent4 7 9" xfId="7694"/>
    <cellStyle name="60% - Accent4 8" xfId="7695"/>
    <cellStyle name="60% - Accent4 8 10" xfId="7696"/>
    <cellStyle name="60% - Accent4 8 2" xfId="7697"/>
    <cellStyle name="60% - Accent4 8 3" xfId="7698"/>
    <cellStyle name="60% - Accent4 8 4" xfId="7699"/>
    <cellStyle name="60% - Accent4 8 5" xfId="7700"/>
    <cellStyle name="60% - Accent4 8 6" xfId="7701"/>
    <cellStyle name="60% - Accent4 8 7" xfId="7702"/>
    <cellStyle name="60% - Accent4 8 8" xfId="7703"/>
    <cellStyle name="60% - Accent4 8 9" xfId="7704"/>
    <cellStyle name="60% - Accent4 9" xfId="7705"/>
    <cellStyle name="60% - Accent4 9 10" xfId="7706"/>
    <cellStyle name="60% - Accent4 9 2" xfId="7707"/>
    <cellStyle name="60% - Accent4 9 3" xfId="7708"/>
    <cellStyle name="60% - Accent4 9 4" xfId="7709"/>
    <cellStyle name="60% - Accent4 9 5" xfId="7710"/>
    <cellStyle name="60% - Accent4 9 6" xfId="7711"/>
    <cellStyle name="60% - Accent4 9 7" xfId="7712"/>
    <cellStyle name="60% - Accent4 9 8" xfId="7713"/>
    <cellStyle name="60% - Accent4 9 9" xfId="7714"/>
    <cellStyle name="60% - Accent5 10" xfId="7715"/>
    <cellStyle name="60% - Accent5 11" xfId="7716"/>
    <cellStyle name="60% - Accent5 12" xfId="7717"/>
    <cellStyle name="60% - Accent5 12 2" xfId="7718"/>
    <cellStyle name="60% - Accent5 13" xfId="7719"/>
    <cellStyle name="60% - Accent5 13 2" xfId="7720"/>
    <cellStyle name="60% - Accent5 14" xfId="7721"/>
    <cellStyle name="60% - Accent5 15" xfId="7722"/>
    <cellStyle name="60% - Accent5 2" xfId="7723"/>
    <cellStyle name="60% - Accent5 2 10" xfId="7724"/>
    <cellStyle name="60% - Accent5 2 11" xfId="7725"/>
    <cellStyle name="60% - Accent5 2 12" xfId="7726"/>
    <cellStyle name="60% - Accent5 2 13" xfId="7727"/>
    <cellStyle name="60% - Accent5 2 14" xfId="7728"/>
    <cellStyle name="60% - Accent5 2 2" xfId="7729"/>
    <cellStyle name="60% - Accent5 2 2 2" xfId="7730"/>
    <cellStyle name="60% - Accent5 2 2 3" xfId="7731"/>
    <cellStyle name="60% - Accent5 2 2 4" xfId="7732"/>
    <cellStyle name="60% - Accent5 2 3" xfId="7733"/>
    <cellStyle name="60% - Accent5 2 4" xfId="7734"/>
    <cellStyle name="60% - Accent5 2 5" xfId="7735"/>
    <cellStyle name="60% - Accent5 2 6" xfId="7736"/>
    <cellStyle name="60% - Accent5 2 7" xfId="7737"/>
    <cellStyle name="60% - Accent5 2 8" xfId="7738"/>
    <cellStyle name="60% - Accent5 2 9" xfId="7739"/>
    <cellStyle name="60% - Accent5 3" xfId="7740"/>
    <cellStyle name="60% - Accent5 3 10" xfId="7741"/>
    <cellStyle name="60% - Accent5 3 2" xfId="7742"/>
    <cellStyle name="60% - Accent5 3 3" xfId="7743"/>
    <cellStyle name="60% - Accent5 3 4" xfId="7744"/>
    <cellStyle name="60% - Accent5 3 5" xfId="7745"/>
    <cellStyle name="60% - Accent5 3 6" xfId="7746"/>
    <cellStyle name="60% - Accent5 3 7" xfId="7747"/>
    <cellStyle name="60% - Accent5 3 8" xfId="7748"/>
    <cellStyle name="60% - Accent5 3 9" xfId="7749"/>
    <cellStyle name="60% - Accent5 4" xfId="7750"/>
    <cellStyle name="60% - Accent5 4 10" xfId="7751"/>
    <cellStyle name="60% - Accent5 4 2" xfId="7752"/>
    <cellStyle name="60% - Accent5 4 3" xfId="7753"/>
    <cellStyle name="60% - Accent5 4 4" xfId="7754"/>
    <cellStyle name="60% - Accent5 4 5" xfId="7755"/>
    <cellStyle name="60% - Accent5 4 6" xfId="7756"/>
    <cellStyle name="60% - Accent5 4 7" xfId="7757"/>
    <cellStyle name="60% - Accent5 4 8" xfId="7758"/>
    <cellStyle name="60% - Accent5 4 9" xfId="7759"/>
    <cellStyle name="60% - Accent5 5" xfId="7760"/>
    <cellStyle name="60% - Accent5 5 10" xfId="7761"/>
    <cellStyle name="60% - Accent5 5 2" xfId="7762"/>
    <cellStyle name="60% - Accent5 5 3" xfId="7763"/>
    <cellStyle name="60% - Accent5 5 4" xfId="7764"/>
    <cellStyle name="60% - Accent5 5 5" xfId="7765"/>
    <cellStyle name="60% - Accent5 5 6" xfId="7766"/>
    <cellStyle name="60% - Accent5 5 7" xfId="7767"/>
    <cellStyle name="60% - Accent5 5 8" xfId="7768"/>
    <cellStyle name="60% - Accent5 5 9" xfId="7769"/>
    <cellStyle name="60% - Accent5 6" xfId="7770"/>
    <cellStyle name="60% - Accent5 6 10" xfId="7771"/>
    <cellStyle name="60% - Accent5 6 2" xfId="7772"/>
    <cellStyle name="60% - Accent5 6 3" xfId="7773"/>
    <cellStyle name="60% - Accent5 6 4" xfId="7774"/>
    <cellStyle name="60% - Accent5 6 5" xfId="7775"/>
    <cellStyle name="60% - Accent5 6 6" xfId="7776"/>
    <cellStyle name="60% - Accent5 6 7" xfId="7777"/>
    <cellStyle name="60% - Accent5 6 8" xfId="7778"/>
    <cellStyle name="60% - Accent5 6 9" xfId="7779"/>
    <cellStyle name="60% - Accent5 7" xfId="7780"/>
    <cellStyle name="60% - Accent5 7 10" xfId="7781"/>
    <cellStyle name="60% - Accent5 7 2" xfId="7782"/>
    <cellStyle name="60% - Accent5 7 3" xfId="7783"/>
    <cellStyle name="60% - Accent5 7 4" xfId="7784"/>
    <cellStyle name="60% - Accent5 7 5" xfId="7785"/>
    <cellStyle name="60% - Accent5 7 6" xfId="7786"/>
    <cellStyle name="60% - Accent5 7 7" xfId="7787"/>
    <cellStyle name="60% - Accent5 7 8" xfId="7788"/>
    <cellStyle name="60% - Accent5 7 9" xfId="7789"/>
    <cellStyle name="60% - Accent5 8" xfId="7790"/>
    <cellStyle name="60% - Accent5 8 10" xfId="7791"/>
    <cellStyle name="60% - Accent5 8 2" xfId="7792"/>
    <cellStyle name="60% - Accent5 8 3" xfId="7793"/>
    <cellStyle name="60% - Accent5 8 4" xfId="7794"/>
    <cellStyle name="60% - Accent5 8 5" xfId="7795"/>
    <cellStyle name="60% - Accent5 8 6" xfId="7796"/>
    <cellStyle name="60% - Accent5 8 7" xfId="7797"/>
    <cellStyle name="60% - Accent5 8 8" xfId="7798"/>
    <cellStyle name="60% - Accent5 8 9" xfId="7799"/>
    <cellStyle name="60% - Accent5 9" xfId="7800"/>
    <cellStyle name="60% - Accent5 9 10" xfId="7801"/>
    <cellStyle name="60% - Accent5 9 2" xfId="7802"/>
    <cellStyle name="60% - Accent5 9 3" xfId="7803"/>
    <cellStyle name="60% - Accent5 9 4" xfId="7804"/>
    <cellStyle name="60% - Accent5 9 5" xfId="7805"/>
    <cellStyle name="60% - Accent5 9 6" xfId="7806"/>
    <cellStyle name="60% - Accent5 9 7" xfId="7807"/>
    <cellStyle name="60% - Accent5 9 8" xfId="7808"/>
    <cellStyle name="60% - Accent5 9 9" xfId="7809"/>
    <cellStyle name="60% - Accent6 10" xfId="7810"/>
    <cellStyle name="60% - Accent6 11" xfId="7811"/>
    <cellStyle name="60% - Accent6 12" xfId="7812"/>
    <cellStyle name="60% - Accent6 12 2" xfId="7813"/>
    <cellStyle name="60% - Accent6 13" xfId="7814"/>
    <cellStyle name="60% - Accent6 13 2" xfId="7815"/>
    <cellStyle name="60% - Accent6 14" xfId="7816"/>
    <cellStyle name="60% - Accent6 15" xfId="7817"/>
    <cellStyle name="60% - Accent6 2" xfId="7818"/>
    <cellStyle name="60% - Accent6 2 10" xfId="7819"/>
    <cellStyle name="60% - Accent6 2 11" xfId="7820"/>
    <cellStyle name="60% - Accent6 2 12" xfId="7821"/>
    <cellStyle name="60% - Accent6 2 13" xfId="7822"/>
    <cellStyle name="60% - Accent6 2 14" xfId="7823"/>
    <cellStyle name="60% - Accent6 2 2" xfId="7824"/>
    <cellStyle name="60% - Accent6 2 2 2" xfId="7825"/>
    <cellStyle name="60% - Accent6 2 2 3" xfId="7826"/>
    <cellStyle name="60% - Accent6 2 2 4" xfId="7827"/>
    <cellStyle name="60% - Accent6 2 3" xfId="7828"/>
    <cellStyle name="60% - Accent6 2 4" xfId="7829"/>
    <cellStyle name="60% - Accent6 2 5" xfId="7830"/>
    <cellStyle name="60% - Accent6 2 6" xfId="7831"/>
    <cellStyle name="60% - Accent6 2 7" xfId="7832"/>
    <cellStyle name="60% - Accent6 2 8" xfId="7833"/>
    <cellStyle name="60% - Accent6 2 9" xfId="7834"/>
    <cellStyle name="60% - Accent6 3" xfId="7835"/>
    <cellStyle name="60% - Accent6 3 10" xfId="7836"/>
    <cellStyle name="60% - Accent6 3 2" xfId="7837"/>
    <cellStyle name="60% - Accent6 3 3" xfId="7838"/>
    <cellStyle name="60% - Accent6 3 4" xfId="7839"/>
    <cellStyle name="60% - Accent6 3 5" xfId="7840"/>
    <cellStyle name="60% - Accent6 3 6" xfId="7841"/>
    <cellStyle name="60% - Accent6 3 7" xfId="7842"/>
    <cellStyle name="60% - Accent6 3 8" xfId="7843"/>
    <cellStyle name="60% - Accent6 3 9" xfId="7844"/>
    <cellStyle name="60% - Accent6 4" xfId="7845"/>
    <cellStyle name="60% - Accent6 4 10" xfId="7846"/>
    <cellStyle name="60% - Accent6 4 2" xfId="7847"/>
    <cellStyle name="60% - Accent6 4 3" xfId="7848"/>
    <cellStyle name="60% - Accent6 4 4" xfId="7849"/>
    <cellStyle name="60% - Accent6 4 5" xfId="7850"/>
    <cellStyle name="60% - Accent6 4 6" xfId="7851"/>
    <cellStyle name="60% - Accent6 4 7" xfId="7852"/>
    <cellStyle name="60% - Accent6 4 8" xfId="7853"/>
    <cellStyle name="60% - Accent6 4 9" xfId="7854"/>
    <cellStyle name="60% - Accent6 5" xfId="7855"/>
    <cellStyle name="60% - Accent6 5 10" xfId="7856"/>
    <cellStyle name="60% - Accent6 5 2" xfId="7857"/>
    <cellStyle name="60% - Accent6 5 3" xfId="7858"/>
    <cellStyle name="60% - Accent6 5 4" xfId="7859"/>
    <cellStyle name="60% - Accent6 5 5" xfId="7860"/>
    <cellStyle name="60% - Accent6 5 6" xfId="7861"/>
    <cellStyle name="60% - Accent6 5 7" xfId="7862"/>
    <cellStyle name="60% - Accent6 5 8" xfId="7863"/>
    <cellStyle name="60% - Accent6 5 9" xfId="7864"/>
    <cellStyle name="60% - Accent6 6" xfId="7865"/>
    <cellStyle name="60% - Accent6 6 10" xfId="7866"/>
    <cellStyle name="60% - Accent6 6 2" xfId="7867"/>
    <cellStyle name="60% - Accent6 6 3" xfId="7868"/>
    <cellStyle name="60% - Accent6 6 4" xfId="7869"/>
    <cellStyle name="60% - Accent6 6 5" xfId="7870"/>
    <cellStyle name="60% - Accent6 6 6" xfId="7871"/>
    <cellStyle name="60% - Accent6 6 7" xfId="7872"/>
    <cellStyle name="60% - Accent6 6 8" xfId="7873"/>
    <cellStyle name="60% - Accent6 6 9" xfId="7874"/>
    <cellStyle name="60% - Accent6 7" xfId="7875"/>
    <cellStyle name="60% - Accent6 7 10" xfId="7876"/>
    <cellStyle name="60% - Accent6 7 2" xfId="7877"/>
    <cellStyle name="60% - Accent6 7 3" xfId="7878"/>
    <cellStyle name="60% - Accent6 7 4" xfId="7879"/>
    <cellStyle name="60% - Accent6 7 5" xfId="7880"/>
    <cellStyle name="60% - Accent6 7 6" xfId="7881"/>
    <cellStyle name="60% - Accent6 7 7" xfId="7882"/>
    <cellStyle name="60% - Accent6 7 8" xfId="7883"/>
    <cellStyle name="60% - Accent6 7 9" xfId="7884"/>
    <cellStyle name="60% - Accent6 8" xfId="7885"/>
    <cellStyle name="60% - Accent6 8 10" xfId="7886"/>
    <cellStyle name="60% - Accent6 8 2" xfId="7887"/>
    <cellStyle name="60% - Accent6 8 3" xfId="7888"/>
    <cellStyle name="60% - Accent6 8 4" xfId="7889"/>
    <cellStyle name="60% - Accent6 8 5" xfId="7890"/>
    <cellStyle name="60% - Accent6 8 6" xfId="7891"/>
    <cellStyle name="60% - Accent6 8 7" xfId="7892"/>
    <cellStyle name="60% - Accent6 8 8" xfId="7893"/>
    <cellStyle name="60% - Accent6 8 9" xfId="7894"/>
    <cellStyle name="60% - Accent6 9" xfId="7895"/>
    <cellStyle name="60% - Accent6 9 10" xfId="7896"/>
    <cellStyle name="60% - Accent6 9 2" xfId="7897"/>
    <cellStyle name="60% - Accent6 9 3" xfId="7898"/>
    <cellStyle name="60% - Accent6 9 4" xfId="7899"/>
    <cellStyle name="60% - Accent6 9 5" xfId="7900"/>
    <cellStyle name="60% - Accent6 9 6" xfId="7901"/>
    <cellStyle name="60% - Accent6 9 7" xfId="7902"/>
    <cellStyle name="60% - Accent6 9 8" xfId="7903"/>
    <cellStyle name="60% - Accent6 9 9" xfId="7904"/>
    <cellStyle name="Accent1 10" xfId="7905"/>
    <cellStyle name="Accent1 11" xfId="7906"/>
    <cellStyle name="Accent1 12" xfId="7907"/>
    <cellStyle name="Accent1 12 2" xfId="7908"/>
    <cellStyle name="Accent1 13" xfId="7909"/>
    <cellStyle name="Accent1 13 2" xfId="7910"/>
    <cellStyle name="Accent1 14" xfId="7911"/>
    <cellStyle name="Accent1 15" xfId="7912"/>
    <cellStyle name="Accent1 2" xfId="7913"/>
    <cellStyle name="Accent1 2 10" xfId="7914"/>
    <cellStyle name="Accent1 2 11" xfId="7915"/>
    <cellStyle name="Accent1 2 12" xfId="7916"/>
    <cellStyle name="Accent1 2 13" xfId="7917"/>
    <cellStyle name="Accent1 2 14" xfId="7918"/>
    <cellStyle name="Accent1 2 2" xfId="7919"/>
    <cellStyle name="Accent1 2 2 2" xfId="7920"/>
    <cellStyle name="Accent1 2 2 3" xfId="7921"/>
    <cellStyle name="Accent1 2 2 4" xfId="7922"/>
    <cellStyle name="Accent1 2 3" xfId="7923"/>
    <cellStyle name="Accent1 2 4" xfId="7924"/>
    <cellStyle name="Accent1 2 5" xfId="7925"/>
    <cellStyle name="Accent1 2 6" xfId="7926"/>
    <cellStyle name="Accent1 2 7" xfId="7927"/>
    <cellStyle name="Accent1 2 8" xfId="7928"/>
    <cellStyle name="Accent1 2 9" xfId="7929"/>
    <cellStyle name="Accent1 3" xfId="7930"/>
    <cellStyle name="Accent1 3 10" xfId="7931"/>
    <cellStyle name="Accent1 3 2" xfId="7932"/>
    <cellStyle name="Accent1 3 3" xfId="7933"/>
    <cellStyle name="Accent1 3 4" xfId="7934"/>
    <cellStyle name="Accent1 3 5" xfId="7935"/>
    <cellStyle name="Accent1 3 6" xfId="7936"/>
    <cellStyle name="Accent1 3 7" xfId="7937"/>
    <cellStyle name="Accent1 3 8" xfId="7938"/>
    <cellStyle name="Accent1 3 9" xfId="7939"/>
    <cellStyle name="Accent1 4" xfId="7940"/>
    <cellStyle name="Accent1 4 10" xfId="7941"/>
    <cellStyle name="Accent1 4 2" xfId="7942"/>
    <cellStyle name="Accent1 4 3" xfId="7943"/>
    <cellStyle name="Accent1 4 4" xfId="7944"/>
    <cellStyle name="Accent1 4 5" xfId="7945"/>
    <cellStyle name="Accent1 4 6" xfId="7946"/>
    <cellStyle name="Accent1 4 7" xfId="7947"/>
    <cellStyle name="Accent1 4 8" xfId="7948"/>
    <cellStyle name="Accent1 4 9" xfId="7949"/>
    <cellStyle name="Accent1 5" xfId="7950"/>
    <cellStyle name="Accent1 5 10" xfId="7951"/>
    <cellStyle name="Accent1 5 2" xfId="7952"/>
    <cellStyle name="Accent1 5 3" xfId="7953"/>
    <cellStyle name="Accent1 5 4" xfId="7954"/>
    <cellStyle name="Accent1 5 5" xfId="7955"/>
    <cellStyle name="Accent1 5 6" xfId="7956"/>
    <cellStyle name="Accent1 5 7" xfId="7957"/>
    <cellStyle name="Accent1 5 8" xfId="7958"/>
    <cellStyle name="Accent1 5 9" xfId="7959"/>
    <cellStyle name="Accent1 6" xfId="7960"/>
    <cellStyle name="Accent1 6 10" xfId="7961"/>
    <cellStyle name="Accent1 6 2" xfId="7962"/>
    <cellStyle name="Accent1 6 3" xfId="7963"/>
    <cellStyle name="Accent1 6 4" xfId="7964"/>
    <cellStyle name="Accent1 6 5" xfId="7965"/>
    <cellStyle name="Accent1 6 6" xfId="7966"/>
    <cellStyle name="Accent1 6 7" xfId="7967"/>
    <cellStyle name="Accent1 6 8" xfId="7968"/>
    <cellStyle name="Accent1 6 9" xfId="7969"/>
    <cellStyle name="Accent1 7" xfId="7970"/>
    <cellStyle name="Accent1 7 10" xfId="7971"/>
    <cellStyle name="Accent1 7 2" xfId="7972"/>
    <cellStyle name="Accent1 7 3" xfId="7973"/>
    <cellStyle name="Accent1 7 4" xfId="7974"/>
    <cellStyle name="Accent1 7 5" xfId="7975"/>
    <cellStyle name="Accent1 7 6" xfId="7976"/>
    <cellStyle name="Accent1 7 7" xfId="7977"/>
    <cellStyle name="Accent1 7 8" xfId="7978"/>
    <cellStyle name="Accent1 7 9" xfId="7979"/>
    <cellStyle name="Accent1 8" xfId="7980"/>
    <cellStyle name="Accent1 8 10" xfId="7981"/>
    <cellStyle name="Accent1 8 2" xfId="7982"/>
    <cellStyle name="Accent1 8 3" xfId="7983"/>
    <cellStyle name="Accent1 8 4" xfId="7984"/>
    <cellStyle name="Accent1 8 5" xfId="7985"/>
    <cellStyle name="Accent1 8 6" xfId="7986"/>
    <cellStyle name="Accent1 8 7" xfId="7987"/>
    <cellStyle name="Accent1 8 8" xfId="7988"/>
    <cellStyle name="Accent1 8 9" xfId="7989"/>
    <cellStyle name="Accent1 9" xfId="7990"/>
    <cellStyle name="Accent1 9 10" xfId="7991"/>
    <cellStyle name="Accent1 9 2" xfId="7992"/>
    <cellStyle name="Accent1 9 3" xfId="7993"/>
    <cellStyle name="Accent1 9 4" xfId="7994"/>
    <cellStyle name="Accent1 9 5" xfId="7995"/>
    <cellStyle name="Accent1 9 6" xfId="7996"/>
    <cellStyle name="Accent1 9 7" xfId="7997"/>
    <cellStyle name="Accent1 9 8" xfId="7998"/>
    <cellStyle name="Accent1 9 9" xfId="7999"/>
    <cellStyle name="Accent2 10" xfId="8000"/>
    <cellStyle name="Accent2 11" xfId="8001"/>
    <cellStyle name="Accent2 12" xfId="8002"/>
    <cellStyle name="Accent2 12 2" xfId="8003"/>
    <cellStyle name="Accent2 13" xfId="8004"/>
    <cellStyle name="Accent2 13 2" xfId="8005"/>
    <cellStyle name="Accent2 14" xfId="8006"/>
    <cellStyle name="Accent2 15" xfId="8007"/>
    <cellStyle name="Accent2 2" xfId="8008"/>
    <cellStyle name="Accent2 2 10" xfId="8009"/>
    <cellStyle name="Accent2 2 11" xfId="8010"/>
    <cellStyle name="Accent2 2 12" xfId="8011"/>
    <cellStyle name="Accent2 2 13" xfId="8012"/>
    <cellStyle name="Accent2 2 14" xfId="8013"/>
    <cellStyle name="Accent2 2 2" xfId="8014"/>
    <cellStyle name="Accent2 2 2 2" xfId="8015"/>
    <cellStyle name="Accent2 2 2 3" xfId="8016"/>
    <cellStyle name="Accent2 2 2 4" xfId="8017"/>
    <cellStyle name="Accent2 2 3" xfId="8018"/>
    <cellStyle name="Accent2 2 4" xfId="8019"/>
    <cellStyle name="Accent2 2 5" xfId="8020"/>
    <cellStyle name="Accent2 2 6" xfId="8021"/>
    <cellStyle name="Accent2 2 7" xfId="8022"/>
    <cellStyle name="Accent2 2 8" xfId="8023"/>
    <cellStyle name="Accent2 2 9" xfId="8024"/>
    <cellStyle name="Accent2 3" xfId="8025"/>
    <cellStyle name="Accent2 3 10" xfId="8026"/>
    <cellStyle name="Accent2 3 2" xfId="8027"/>
    <cellStyle name="Accent2 3 3" xfId="8028"/>
    <cellStyle name="Accent2 3 4" xfId="8029"/>
    <cellStyle name="Accent2 3 5" xfId="8030"/>
    <cellStyle name="Accent2 3 6" xfId="8031"/>
    <cellStyle name="Accent2 3 7" xfId="8032"/>
    <cellStyle name="Accent2 3 8" xfId="8033"/>
    <cellStyle name="Accent2 3 9" xfId="8034"/>
    <cellStyle name="Accent2 4" xfId="8035"/>
    <cellStyle name="Accent2 4 10" xfId="8036"/>
    <cellStyle name="Accent2 4 2" xfId="8037"/>
    <cellStyle name="Accent2 4 3" xfId="8038"/>
    <cellStyle name="Accent2 4 4" xfId="8039"/>
    <cellStyle name="Accent2 4 5" xfId="8040"/>
    <cellStyle name="Accent2 4 6" xfId="8041"/>
    <cellStyle name="Accent2 4 7" xfId="8042"/>
    <cellStyle name="Accent2 4 8" xfId="8043"/>
    <cellStyle name="Accent2 4 9" xfId="8044"/>
    <cellStyle name="Accent2 5" xfId="8045"/>
    <cellStyle name="Accent2 5 10" xfId="8046"/>
    <cellStyle name="Accent2 5 2" xfId="8047"/>
    <cellStyle name="Accent2 5 3" xfId="8048"/>
    <cellStyle name="Accent2 5 4" xfId="8049"/>
    <cellStyle name="Accent2 5 5" xfId="8050"/>
    <cellStyle name="Accent2 5 6" xfId="8051"/>
    <cellStyle name="Accent2 5 7" xfId="8052"/>
    <cellStyle name="Accent2 5 8" xfId="8053"/>
    <cellStyle name="Accent2 5 9" xfId="8054"/>
    <cellStyle name="Accent2 6" xfId="8055"/>
    <cellStyle name="Accent2 6 10" xfId="8056"/>
    <cellStyle name="Accent2 6 2" xfId="8057"/>
    <cellStyle name="Accent2 6 3" xfId="8058"/>
    <cellStyle name="Accent2 6 4" xfId="8059"/>
    <cellStyle name="Accent2 6 5" xfId="8060"/>
    <cellStyle name="Accent2 6 6" xfId="8061"/>
    <cellStyle name="Accent2 6 7" xfId="8062"/>
    <cellStyle name="Accent2 6 8" xfId="8063"/>
    <cellStyle name="Accent2 6 9" xfId="8064"/>
    <cellStyle name="Accent2 7" xfId="8065"/>
    <cellStyle name="Accent2 7 10" xfId="8066"/>
    <cellStyle name="Accent2 7 2" xfId="8067"/>
    <cellStyle name="Accent2 7 3" xfId="8068"/>
    <cellStyle name="Accent2 7 4" xfId="8069"/>
    <cellStyle name="Accent2 7 5" xfId="8070"/>
    <cellStyle name="Accent2 7 6" xfId="8071"/>
    <cellStyle name="Accent2 7 7" xfId="8072"/>
    <cellStyle name="Accent2 7 8" xfId="8073"/>
    <cellStyle name="Accent2 7 9" xfId="8074"/>
    <cellStyle name="Accent2 8" xfId="8075"/>
    <cellStyle name="Accent2 8 10" xfId="8076"/>
    <cellStyle name="Accent2 8 2" xfId="8077"/>
    <cellStyle name="Accent2 8 3" xfId="8078"/>
    <cellStyle name="Accent2 8 4" xfId="8079"/>
    <cellStyle name="Accent2 8 5" xfId="8080"/>
    <cellStyle name="Accent2 8 6" xfId="8081"/>
    <cellStyle name="Accent2 8 7" xfId="8082"/>
    <cellStyle name="Accent2 8 8" xfId="8083"/>
    <cellStyle name="Accent2 8 9" xfId="8084"/>
    <cellStyle name="Accent2 9" xfId="8085"/>
    <cellStyle name="Accent2 9 10" xfId="8086"/>
    <cellStyle name="Accent2 9 2" xfId="8087"/>
    <cellStyle name="Accent2 9 3" xfId="8088"/>
    <cellStyle name="Accent2 9 4" xfId="8089"/>
    <cellStyle name="Accent2 9 5" xfId="8090"/>
    <cellStyle name="Accent2 9 6" xfId="8091"/>
    <cellStyle name="Accent2 9 7" xfId="8092"/>
    <cellStyle name="Accent2 9 8" xfId="8093"/>
    <cellStyle name="Accent2 9 9" xfId="8094"/>
    <cellStyle name="Accent3 10" xfId="8095"/>
    <cellStyle name="Accent3 11" xfId="8096"/>
    <cellStyle name="Accent3 12" xfId="8097"/>
    <cellStyle name="Accent3 12 2" xfId="8098"/>
    <cellStyle name="Accent3 13" xfId="8099"/>
    <cellStyle name="Accent3 13 2" xfId="8100"/>
    <cellStyle name="Accent3 14" xfId="8101"/>
    <cellStyle name="Accent3 15" xfId="8102"/>
    <cellStyle name="Accent3 2" xfId="8103"/>
    <cellStyle name="Accent3 2 10" xfId="8104"/>
    <cellStyle name="Accent3 2 11" xfId="8105"/>
    <cellStyle name="Accent3 2 12" xfId="8106"/>
    <cellStyle name="Accent3 2 13" xfId="8107"/>
    <cellStyle name="Accent3 2 14" xfId="8108"/>
    <cellStyle name="Accent3 2 2" xfId="8109"/>
    <cellStyle name="Accent3 2 2 2" xfId="8110"/>
    <cellStyle name="Accent3 2 2 3" xfId="8111"/>
    <cellStyle name="Accent3 2 2 4" xfId="8112"/>
    <cellStyle name="Accent3 2 3" xfId="8113"/>
    <cellStyle name="Accent3 2 4" xfId="8114"/>
    <cellStyle name="Accent3 2 5" xfId="8115"/>
    <cellStyle name="Accent3 2 6" xfId="8116"/>
    <cellStyle name="Accent3 2 7" xfId="8117"/>
    <cellStyle name="Accent3 2 8" xfId="8118"/>
    <cellStyle name="Accent3 2 9" xfId="8119"/>
    <cellStyle name="Accent3 3" xfId="8120"/>
    <cellStyle name="Accent3 3 10" xfId="8121"/>
    <cellStyle name="Accent3 3 2" xfId="8122"/>
    <cellStyle name="Accent3 3 3" xfId="8123"/>
    <cellStyle name="Accent3 3 4" xfId="8124"/>
    <cellStyle name="Accent3 3 5" xfId="8125"/>
    <cellStyle name="Accent3 3 6" xfId="8126"/>
    <cellStyle name="Accent3 3 7" xfId="8127"/>
    <cellStyle name="Accent3 3 8" xfId="8128"/>
    <cellStyle name="Accent3 3 9" xfId="8129"/>
    <cellStyle name="Accent3 4" xfId="8130"/>
    <cellStyle name="Accent3 4 10" xfId="8131"/>
    <cellStyle name="Accent3 4 2" xfId="8132"/>
    <cellStyle name="Accent3 4 3" xfId="8133"/>
    <cellStyle name="Accent3 4 4" xfId="8134"/>
    <cellStyle name="Accent3 4 5" xfId="8135"/>
    <cellStyle name="Accent3 4 6" xfId="8136"/>
    <cellStyle name="Accent3 4 7" xfId="8137"/>
    <cellStyle name="Accent3 4 8" xfId="8138"/>
    <cellStyle name="Accent3 4 9" xfId="8139"/>
    <cellStyle name="Accent3 5" xfId="8140"/>
    <cellStyle name="Accent3 5 10" xfId="8141"/>
    <cellStyle name="Accent3 5 2" xfId="8142"/>
    <cellStyle name="Accent3 5 3" xfId="8143"/>
    <cellStyle name="Accent3 5 4" xfId="8144"/>
    <cellStyle name="Accent3 5 5" xfId="8145"/>
    <cellStyle name="Accent3 5 6" xfId="8146"/>
    <cellStyle name="Accent3 5 7" xfId="8147"/>
    <cellStyle name="Accent3 5 8" xfId="8148"/>
    <cellStyle name="Accent3 5 9" xfId="8149"/>
    <cellStyle name="Accent3 6" xfId="8150"/>
    <cellStyle name="Accent3 6 10" xfId="8151"/>
    <cellStyle name="Accent3 6 2" xfId="8152"/>
    <cellStyle name="Accent3 6 3" xfId="8153"/>
    <cellStyle name="Accent3 6 4" xfId="8154"/>
    <cellStyle name="Accent3 6 5" xfId="8155"/>
    <cellStyle name="Accent3 6 6" xfId="8156"/>
    <cellStyle name="Accent3 6 7" xfId="8157"/>
    <cellStyle name="Accent3 6 8" xfId="8158"/>
    <cellStyle name="Accent3 6 9" xfId="8159"/>
    <cellStyle name="Accent3 7" xfId="8160"/>
    <cellStyle name="Accent3 7 10" xfId="8161"/>
    <cellStyle name="Accent3 7 2" xfId="8162"/>
    <cellStyle name="Accent3 7 3" xfId="8163"/>
    <cellStyle name="Accent3 7 4" xfId="8164"/>
    <cellStyle name="Accent3 7 5" xfId="8165"/>
    <cellStyle name="Accent3 7 6" xfId="8166"/>
    <cellStyle name="Accent3 7 7" xfId="8167"/>
    <cellStyle name="Accent3 7 8" xfId="8168"/>
    <cellStyle name="Accent3 7 9" xfId="8169"/>
    <cellStyle name="Accent3 8" xfId="8170"/>
    <cellStyle name="Accent3 8 10" xfId="8171"/>
    <cellStyle name="Accent3 8 2" xfId="8172"/>
    <cellStyle name="Accent3 8 3" xfId="8173"/>
    <cellStyle name="Accent3 8 4" xfId="8174"/>
    <cellStyle name="Accent3 8 5" xfId="8175"/>
    <cellStyle name="Accent3 8 6" xfId="8176"/>
    <cellStyle name="Accent3 8 7" xfId="8177"/>
    <cellStyle name="Accent3 8 8" xfId="8178"/>
    <cellStyle name="Accent3 8 9" xfId="8179"/>
    <cellStyle name="Accent3 9" xfId="8180"/>
    <cellStyle name="Accent3 9 10" xfId="8181"/>
    <cellStyle name="Accent3 9 2" xfId="8182"/>
    <cellStyle name="Accent3 9 3" xfId="8183"/>
    <cellStyle name="Accent3 9 4" xfId="8184"/>
    <cellStyle name="Accent3 9 5" xfId="8185"/>
    <cellStyle name="Accent3 9 6" xfId="8186"/>
    <cellStyle name="Accent3 9 7" xfId="8187"/>
    <cellStyle name="Accent3 9 8" xfId="8188"/>
    <cellStyle name="Accent3 9 9" xfId="8189"/>
    <cellStyle name="Accent4 10" xfId="8190"/>
    <cellStyle name="Accent4 11" xfId="8191"/>
    <cellStyle name="Accent4 12" xfId="8192"/>
    <cellStyle name="Accent4 12 2" xfId="8193"/>
    <cellStyle name="Accent4 13" xfId="8194"/>
    <cellStyle name="Accent4 13 2" xfId="8195"/>
    <cellStyle name="Accent4 14" xfId="8196"/>
    <cellStyle name="Accent4 15" xfId="8197"/>
    <cellStyle name="Accent4 2" xfId="8198"/>
    <cellStyle name="Accent4 2 10" xfId="8199"/>
    <cellStyle name="Accent4 2 11" xfId="8200"/>
    <cellStyle name="Accent4 2 12" xfId="8201"/>
    <cellStyle name="Accent4 2 13" xfId="8202"/>
    <cellStyle name="Accent4 2 14" xfId="8203"/>
    <cellStyle name="Accent4 2 2" xfId="8204"/>
    <cellStyle name="Accent4 2 2 2" xfId="8205"/>
    <cellStyle name="Accent4 2 2 3" xfId="8206"/>
    <cellStyle name="Accent4 2 2 4" xfId="8207"/>
    <cellStyle name="Accent4 2 3" xfId="8208"/>
    <cellStyle name="Accent4 2 4" xfId="8209"/>
    <cellStyle name="Accent4 2 5" xfId="8210"/>
    <cellStyle name="Accent4 2 6" xfId="8211"/>
    <cellStyle name="Accent4 2 7" xfId="8212"/>
    <cellStyle name="Accent4 2 8" xfId="8213"/>
    <cellStyle name="Accent4 2 9" xfId="8214"/>
    <cellStyle name="Accent4 3" xfId="8215"/>
    <cellStyle name="Accent4 3 10" xfId="8216"/>
    <cellStyle name="Accent4 3 2" xfId="8217"/>
    <cellStyle name="Accent4 3 3" xfId="8218"/>
    <cellStyle name="Accent4 3 4" xfId="8219"/>
    <cellStyle name="Accent4 3 5" xfId="8220"/>
    <cellStyle name="Accent4 3 6" xfId="8221"/>
    <cellStyle name="Accent4 3 7" xfId="8222"/>
    <cellStyle name="Accent4 3 8" xfId="8223"/>
    <cellStyle name="Accent4 3 9" xfId="8224"/>
    <cellStyle name="Accent4 4" xfId="8225"/>
    <cellStyle name="Accent4 4 10" xfId="8226"/>
    <cellStyle name="Accent4 4 2" xfId="8227"/>
    <cellStyle name="Accent4 4 3" xfId="8228"/>
    <cellStyle name="Accent4 4 4" xfId="8229"/>
    <cellStyle name="Accent4 4 5" xfId="8230"/>
    <cellStyle name="Accent4 4 6" xfId="8231"/>
    <cellStyle name="Accent4 4 7" xfId="8232"/>
    <cellStyle name="Accent4 4 8" xfId="8233"/>
    <cellStyle name="Accent4 4 9" xfId="8234"/>
    <cellStyle name="Accent4 5" xfId="8235"/>
    <cellStyle name="Accent4 5 10" xfId="8236"/>
    <cellStyle name="Accent4 5 2" xfId="8237"/>
    <cellStyle name="Accent4 5 3" xfId="8238"/>
    <cellStyle name="Accent4 5 4" xfId="8239"/>
    <cellStyle name="Accent4 5 5" xfId="8240"/>
    <cellStyle name="Accent4 5 6" xfId="8241"/>
    <cellStyle name="Accent4 5 7" xfId="8242"/>
    <cellStyle name="Accent4 5 8" xfId="8243"/>
    <cellStyle name="Accent4 5 9" xfId="8244"/>
    <cellStyle name="Accent4 6" xfId="8245"/>
    <cellStyle name="Accent4 6 10" xfId="8246"/>
    <cellStyle name="Accent4 6 2" xfId="8247"/>
    <cellStyle name="Accent4 6 3" xfId="8248"/>
    <cellStyle name="Accent4 6 4" xfId="8249"/>
    <cellStyle name="Accent4 6 5" xfId="8250"/>
    <cellStyle name="Accent4 6 6" xfId="8251"/>
    <cellStyle name="Accent4 6 7" xfId="8252"/>
    <cellStyle name="Accent4 6 8" xfId="8253"/>
    <cellStyle name="Accent4 6 9" xfId="8254"/>
    <cellStyle name="Accent4 7" xfId="8255"/>
    <cellStyle name="Accent4 7 10" xfId="8256"/>
    <cellStyle name="Accent4 7 2" xfId="8257"/>
    <cellStyle name="Accent4 7 3" xfId="8258"/>
    <cellStyle name="Accent4 7 4" xfId="8259"/>
    <cellStyle name="Accent4 7 5" xfId="8260"/>
    <cellStyle name="Accent4 7 6" xfId="8261"/>
    <cellStyle name="Accent4 7 7" xfId="8262"/>
    <cellStyle name="Accent4 7 8" xfId="8263"/>
    <cellStyle name="Accent4 7 9" xfId="8264"/>
    <cellStyle name="Accent4 8" xfId="8265"/>
    <cellStyle name="Accent4 8 10" xfId="8266"/>
    <cellStyle name="Accent4 8 2" xfId="8267"/>
    <cellStyle name="Accent4 8 3" xfId="8268"/>
    <cellStyle name="Accent4 8 4" xfId="8269"/>
    <cellStyle name="Accent4 8 5" xfId="8270"/>
    <cellStyle name="Accent4 8 6" xfId="8271"/>
    <cellStyle name="Accent4 8 7" xfId="8272"/>
    <cellStyle name="Accent4 8 8" xfId="8273"/>
    <cellStyle name="Accent4 8 9" xfId="8274"/>
    <cellStyle name="Accent4 9" xfId="8275"/>
    <cellStyle name="Accent4 9 10" xfId="8276"/>
    <cellStyle name="Accent4 9 2" xfId="8277"/>
    <cellStyle name="Accent4 9 3" xfId="8278"/>
    <cellStyle name="Accent4 9 4" xfId="8279"/>
    <cellStyle name="Accent4 9 5" xfId="8280"/>
    <cellStyle name="Accent4 9 6" xfId="8281"/>
    <cellStyle name="Accent4 9 7" xfId="8282"/>
    <cellStyle name="Accent4 9 8" xfId="8283"/>
    <cellStyle name="Accent4 9 9" xfId="8284"/>
    <cellStyle name="Accent5 10" xfId="8285"/>
    <cellStyle name="Accent5 11" xfId="8286"/>
    <cellStyle name="Accent5 12" xfId="8287"/>
    <cellStyle name="Accent5 12 2" xfId="8288"/>
    <cellStyle name="Accent5 13" xfId="8289"/>
    <cellStyle name="Accent5 13 2" xfId="8290"/>
    <cellStyle name="Accent5 14" xfId="8291"/>
    <cellStyle name="Accent5 15" xfId="8292"/>
    <cellStyle name="Accent5 2" xfId="8293"/>
    <cellStyle name="Accent5 2 10" xfId="8294"/>
    <cellStyle name="Accent5 2 11" xfId="8295"/>
    <cellStyle name="Accent5 2 12" xfId="8296"/>
    <cellStyle name="Accent5 2 13" xfId="8297"/>
    <cellStyle name="Accent5 2 14" xfId="8298"/>
    <cellStyle name="Accent5 2 2" xfId="8299"/>
    <cellStyle name="Accent5 2 2 2" xfId="8300"/>
    <cellStyle name="Accent5 2 2 3" xfId="8301"/>
    <cellStyle name="Accent5 2 2 4" xfId="8302"/>
    <cellStyle name="Accent5 2 3" xfId="8303"/>
    <cellStyle name="Accent5 2 4" xfId="8304"/>
    <cellStyle name="Accent5 2 5" xfId="8305"/>
    <cellStyle name="Accent5 2 6" xfId="8306"/>
    <cellStyle name="Accent5 2 7" xfId="8307"/>
    <cellStyle name="Accent5 2 8" xfId="8308"/>
    <cellStyle name="Accent5 2 9" xfId="8309"/>
    <cellStyle name="Accent5 3" xfId="8310"/>
    <cellStyle name="Accent5 3 10" xfId="8311"/>
    <cellStyle name="Accent5 3 2" xfId="8312"/>
    <cellStyle name="Accent5 3 3" xfId="8313"/>
    <cellStyle name="Accent5 3 4" xfId="8314"/>
    <cellStyle name="Accent5 3 5" xfId="8315"/>
    <cellStyle name="Accent5 3 6" xfId="8316"/>
    <cellStyle name="Accent5 3 7" xfId="8317"/>
    <cellStyle name="Accent5 3 8" xfId="8318"/>
    <cellStyle name="Accent5 3 9" xfId="8319"/>
    <cellStyle name="Accent5 4" xfId="8320"/>
    <cellStyle name="Accent5 4 10" xfId="8321"/>
    <cellStyle name="Accent5 4 2" xfId="8322"/>
    <cellStyle name="Accent5 4 3" xfId="8323"/>
    <cellStyle name="Accent5 4 4" xfId="8324"/>
    <cellStyle name="Accent5 4 5" xfId="8325"/>
    <cellStyle name="Accent5 4 6" xfId="8326"/>
    <cellStyle name="Accent5 4 7" xfId="8327"/>
    <cellStyle name="Accent5 4 8" xfId="8328"/>
    <cellStyle name="Accent5 4 9" xfId="8329"/>
    <cellStyle name="Accent5 5" xfId="8330"/>
    <cellStyle name="Accent5 5 10" xfId="8331"/>
    <cellStyle name="Accent5 5 2" xfId="8332"/>
    <cellStyle name="Accent5 5 3" xfId="8333"/>
    <cellStyle name="Accent5 5 4" xfId="8334"/>
    <cellStyle name="Accent5 5 5" xfId="8335"/>
    <cellStyle name="Accent5 5 6" xfId="8336"/>
    <cellStyle name="Accent5 5 7" xfId="8337"/>
    <cellStyle name="Accent5 5 8" xfId="8338"/>
    <cellStyle name="Accent5 5 9" xfId="8339"/>
    <cellStyle name="Accent5 6" xfId="8340"/>
    <cellStyle name="Accent5 6 10" xfId="8341"/>
    <cellStyle name="Accent5 6 2" xfId="8342"/>
    <cellStyle name="Accent5 6 3" xfId="8343"/>
    <cellStyle name="Accent5 6 4" xfId="8344"/>
    <cellStyle name="Accent5 6 5" xfId="8345"/>
    <cellStyle name="Accent5 6 6" xfId="8346"/>
    <cellStyle name="Accent5 6 7" xfId="8347"/>
    <cellStyle name="Accent5 6 8" xfId="8348"/>
    <cellStyle name="Accent5 6 9" xfId="8349"/>
    <cellStyle name="Accent5 7" xfId="8350"/>
    <cellStyle name="Accent5 7 10" xfId="8351"/>
    <cellStyle name="Accent5 7 2" xfId="8352"/>
    <cellStyle name="Accent5 7 3" xfId="8353"/>
    <cellStyle name="Accent5 7 4" xfId="8354"/>
    <cellStyle name="Accent5 7 5" xfId="8355"/>
    <cellStyle name="Accent5 7 6" xfId="8356"/>
    <cellStyle name="Accent5 7 7" xfId="8357"/>
    <cellStyle name="Accent5 7 8" xfId="8358"/>
    <cellStyle name="Accent5 7 9" xfId="8359"/>
    <cellStyle name="Accent5 8" xfId="8360"/>
    <cellStyle name="Accent5 8 10" xfId="8361"/>
    <cellStyle name="Accent5 8 2" xfId="8362"/>
    <cellStyle name="Accent5 8 3" xfId="8363"/>
    <cellStyle name="Accent5 8 4" xfId="8364"/>
    <cellStyle name="Accent5 8 5" xfId="8365"/>
    <cellStyle name="Accent5 8 6" xfId="8366"/>
    <cellStyle name="Accent5 8 7" xfId="8367"/>
    <cellStyle name="Accent5 8 8" xfId="8368"/>
    <cellStyle name="Accent5 8 9" xfId="8369"/>
    <cellStyle name="Accent5 9" xfId="8370"/>
    <cellStyle name="Accent5 9 10" xfId="8371"/>
    <cellStyle name="Accent5 9 2" xfId="8372"/>
    <cellStyle name="Accent5 9 3" xfId="8373"/>
    <cellStyle name="Accent5 9 4" xfId="8374"/>
    <cellStyle name="Accent5 9 5" xfId="8375"/>
    <cellStyle name="Accent5 9 6" xfId="8376"/>
    <cellStyle name="Accent5 9 7" xfId="8377"/>
    <cellStyle name="Accent5 9 8" xfId="8378"/>
    <cellStyle name="Accent5 9 9" xfId="8379"/>
    <cellStyle name="Accent6 10" xfId="8380"/>
    <cellStyle name="Accent6 11" xfId="8381"/>
    <cellStyle name="Accent6 12" xfId="8382"/>
    <cellStyle name="Accent6 12 2" xfId="8383"/>
    <cellStyle name="Accent6 13" xfId="8384"/>
    <cellStyle name="Accent6 13 2" xfId="8385"/>
    <cellStyle name="Accent6 14" xfId="8386"/>
    <cellStyle name="Accent6 15" xfId="8387"/>
    <cellStyle name="Accent6 2" xfId="8388"/>
    <cellStyle name="Accent6 2 10" xfId="8389"/>
    <cellStyle name="Accent6 2 11" xfId="8390"/>
    <cellStyle name="Accent6 2 12" xfId="8391"/>
    <cellStyle name="Accent6 2 13" xfId="8392"/>
    <cellStyle name="Accent6 2 14" xfId="8393"/>
    <cellStyle name="Accent6 2 2" xfId="8394"/>
    <cellStyle name="Accent6 2 2 2" xfId="8395"/>
    <cellStyle name="Accent6 2 2 3" xfId="8396"/>
    <cellStyle name="Accent6 2 2 4" xfId="8397"/>
    <cellStyle name="Accent6 2 3" xfId="8398"/>
    <cellStyle name="Accent6 2 4" xfId="8399"/>
    <cellStyle name="Accent6 2 5" xfId="8400"/>
    <cellStyle name="Accent6 2 6" xfId="8401"/>
    <cellStyle name="Accent6 2 7" xfId="8402"/>
    <cellStyle name="Accent6 2 8" xfId="8403"/>
    <cellStyle name="Accent6 2 9" xfId="8404"/>
    <cellStyle name="Accent6 3" xfId="8405"/>
    <cellStyle name="Accent6 3 10" xfId="8406"/>
    <cellStyle name="Accent6 3 2" xfId="8407"/>
    <cellStyle name="Accent6 3 3" xfId="8408"/>
    <cellStyle name="Accent6 3 4" xfId="8409"/>
    <cellStyle name="Accent6 3 5" xfId="8410"/>
    <cellStyle name="Accent6 3 6" xfId="8411"/>
    <cellStyle name="Accent6 3 7" xfId="8412"/>
    <cellStyle name="Accent6 3 8" xfId="8413"/>
    <cellStyle name="Accent6 3 9" xfId="8414"/>
    <cellStyle name="Accent6 4" xfId="8415"/>
    <cellStyle name="Accent6 4 10" xfId="8416"/>
    <cellStyle name="Accent6 4 2" xfId="8417"/>
    <cellStyle name="Accent6 4 3" xfId="8418"/>
    <cellStyle name="Accent6 4 4" xfId="8419"/>
    <cellStyle name="Accent6 4 5" xfId="8420"/>
    <cellStyle name="Accent6 4 6" xfId="8421"/>
    <cellStyle name="Accent6 4 7" xfId="8422"/>
    <cellStyle name="Accent6 4 8" xfId="8423"/>
    <cellStyle name="Accent6 4 9" xfId="8424"/>
    <cellStyle name="Accent6 5" xfId="8425"/>
    <cellStyle name="Accent6 5 10" xfId="8426"/>
    <cellStyle name="Accent6 5 2" xfId="8427"/>
    <cellStyle name="Accent6 5 3" xfId="8428"/>
    <cellStyle name="Accent6 5 4" xfId="8429"/>
    <cellStyle name="Accent6 5 5" xfId="8430"/>
    <cellStyle name="Accent6 5 6" xfId="8431"/>
    <cellStyle name="Accent6 5 7" xfId="8432"/>
    <cellStyle name="Accent6 5 8" xfId="8433"/>
    <cellStyle name="Accent6 5 9" xfId="8434"/>
    <cellStyle name="Accent6 6" xfId="8435"/>
    <cellStyle name="Accent6 6 10" xfId="8436"/>
    <cellStyle name="Accent6 6 2" xfId="8437"/>
    <cellStyle name="Accent6 6 3" xfId="8438"/>
    <cellStyle name="Accent6 6 4" xfId="8439"/>
    <cellStyle name="Accent6 6 5" xfId="8440"/>
    <cellStyle name="Accent6 6 6" xfId="8441"/>
    <cellStyle name="Accent6 6 7" xfId="8442"/>
    <cellStyle name="Accent6 6 8" xfId="8443"/>
    <cellStyle name="Accent6 6 9" xfId="8444"/>
    <cellStyle name="Accent6 7" xfId="8445"/>
    <cellStyle name="Accent6 7 10" xfId="8446"/>
    <cellStyle name="Accent6 7 2" xfId="8447"/>
    <cellStyle name="Accent6 7 3" xfId="8448"/>
    <cellStyle name="Accent6 7 4" xfId="8449"/>
    <cellStyle name="Accent6 7 5" xfId="8450"/>
    <cellStyle name="Accent6 7 6" xfId="8451"/>
    <cellStyle name="Accent6 7 7" xfId="8452"/>
    <cellStyle name="Accent6 7 8" xfId="8453"/>
    <cellStyle name="Accent6 7 9" xfId="8454"/>
    <cellStyle name="Accent6 8" xfId="8455"/>
    <cellStyle name="Accent6 8 10" xfId="8456"/>
    <cellStyle name="Accent6 8 2" xfId="8457"/>
    <cellStyle name="Accent6 8 3" xfId="8458"/>
    <cellStyle name="Accent6 8 4" xfId="8459"/>
    <cellStyle name="Accent6 8 5" xfId="8460"/>
    <cellStyle name="Accent6 8 6" xfId="8461"/>
    <cellStyle name="Accent6 8 7" xfId="8462"/>
    <cellStyle name="Accent6 8 8" xfId="8463"/>
    <cellStyle name="Accent6 8 9" xfId="8464"/>
    <cellStyle name="Accent6 9" xfId="8465"/>
    <cellStyle name="Accent6 9 10" xfId="8466"/>
    <cellStyle name="Accent6 9 2" xfId="8467"/>
    <cellStyle name="Accent6 9 3" xfId="8468"/>
    <cellStyle name="Accent6 9 4" xfId="8469"/>
    <cellStyle name="Accent6 9 5" xfId="8470"/>
    <cellStyle name="Accent6 9 6" xfId="8471"/>
    <cellStyle name="Accent6 9 7" xfId="8472"/>
    <cellStyle name="Accent6 9 8" xfId="8473"/>
    <cellStyle name="Accent6 9 9" xfId="8474"/>
    <cellStyle name="Annotations Cell - PerformancePoint" xfId="8475"/>
    <cellStyle name="Annotations Cell - PerformancePoint 2" xfId="8476"/>
    <cellStyle name="Annotations Cell - PerformancePoint 2 2" xfId="8477"/>
    <cellStyle name="Annotations Cell - PerformancePoint 3" xfId="8478"/>
    <cellStyle name="Annotations Cell - PerformancePoint 3 2" xfId="8479"/>
    <cellStyle name="Annotations Cell - PerformancePoint 4" xfId="8480"/>
    <cellStyle name="Annotations Cell - PerformancePoint 5" xfId="8481"/>
    <cellStyle name="Annotations Cell - PerformancePoint 6" xfId="8482"/>
    <cellStyle name="Bad 10" xfId="8483"/>
    <cellStyle name="Bad 11" xfId="8484"/>
    <cellStyle name="Bad 12" xfId="8485"/>
    <cellStyle name="Bad 12 2" xfId="8486"/>
    <cellStyle name="Bad 13" xfId="8487"/>
    <cellStyle name="Bad 13 2" xfId="8488"/>
    <cellStyle name="Bad 14" xfId="8489"/>
    <cellStyle name="Bad 15" xfId="8490"/>
    <cellStyle name="Bad 2" xfId="8491"/>
    <cellStyle name="Bad 2 10" xfId="8492"/>
    <cellStyle name="Bad 2 11" xfId="8493"/>
    <cellStyle name="Bad 2 12" xfId="8494"/>
    <cellStyle name="Bad 2 13" xfId="8495"/>
    <cellStyle name="Bad 2 14" xfId="8496"/>
    <cellStyle name="Bad 2 2" xfId="8497"/>
    <cellStyle name="Bad 2 2 2" xfId="8498"/>
    <cellStyle name="Bad 2 2 3" xfId="8499"/>
    <cellStyle name="Bad 2 2 4" xfId="8500"/>
    <cellStyle name="Bad 2 3" xfId="8501"/>
    <cellStyle name="Bad 2 4" xfId="8502"/>
    <cellStyle name="Bad 2 5" xfId="8503"/>
    <cellStyle name="Bad 2 6" xfId="8504"/>
    <cellStyle name="Bad 2 7" xfId="8505"/>
    <cellStyle name="Bad 2 8" xfId="8506"/>
    <cellStyle name="Bad 2 9" xfId="8507"/>
    <cellStyle name="Bad 3" xfId="8508"/>
    <cellStyle name="Bad 3 10" xfId="8509"/>
    <cellStyle name="Bad 3 2" xfId="8510"/>
    <cellStyle name="Bad 3 3" xfId="8511"/>
    <cellStyle name="Bad 3 4" xfId="8512"/>
    <cellStyle name="Bad 3 5" xfId="8513"/>
    <cellStyle name="Bad 3 6" xfId="8514"/>
    <cellStyle name="Bad 3 7" xfId="8515"/>
    <cellStyle name="Bad 3 8" xfId="8516"/>
    <cellStyle name="Bad 3 9" xfId="8517"/>
    <cellStyle name="Bad 4" xfId="8518"/>
    <cellStyle name="Bad 4 10" xfId="8519"/>
    <cellStyle name="Bad 4 2" xfId="8520"/>
    <cellStyle name="Bad 4 3" xfId="8521"/>
    <cellStyle name="Bad 4 4" xfId="8522"/>
    <cellStyle name="Bad 4 5" xfId="8523"/>
    <cellStyle name="Bad 4 6" xfId="8524"/>
    <cellStyle name="Bad 4 7" xfId="8525"/>
    <cellStyle name="Bad 4 8" xfId="8526"/>
    <cellStyle name="Bad 4 9" xfId="8527"/>
    <cellStyle name="Bad 5" xfId="8528"/>
    <cellStyle name="Bad 5 10" xfId="8529"/>
    <cellStyle name="Bad 5 2" xfId="8530"/>
    <cellStyle name="Bad 5 3" xfId="8531"/>
    <cellStyle name="Bad 5 4" xfId="8532"/>
    <cellStyle name="Bad 5 5" xfId="8533"/>
    <cellStyle name="Bad 5 6" xfId="8534"/>
    <cellStyle name="Bad 5 7" xfId="8535"/>
    <cellStyle name="Bad 5 8" xfId="8536"/>
    <cellStyle name="Bad 5 9" xfId="8537"/>
    <cellStyle name="Bad 6" xfId="8538"/>
    <cellStyle name="Bad 6 10" xfId="8539"/>
    <cellStyle name="Bad 6 2" xfId="8540"/>
    <cellStyle name="Bad 6 3" xfId="8541"/>
    <cellStyle name="Bad 6 4" xfId="8542"/>
    <cellStyle name="Bad 6 5" xfId="8543"/>
    <cellStyle name="Bad 6 6" xfId="8544"/>
    <cellStyle name="Bad 6 7" xfId="8545"/>
    <cellStyle name="Bad 6 8" xfId="8546"/>
    <cellStyle name="Bad 6 9" xfId="8547"/>
    <cellStyle name="Bad 7" xfId="8548"/>
    <cellStyle name="Bad 7 10" xfId="8549"/>
    <cellStyle name="Bad 7 2" xfId="8550"/>
    <cellStyle name="Bad 7 3" xfId="8551"/>
    <cellStyle name="Bad 7 4" xfId="8552"/>
    <cellStyle name="Bad 7 5" xfId="8553"/>
    <cellStyle name="Bad 7 6" xfId="8554"/>
    <cellStyle name="Bad 7 7" xfId="8555"/>
    <cellStyle name="Bad 7 8" xfId="8556"/>
    <cellStyle name="Bad 7 9" xfId="8557"/>
    <cellStyle name="Bad 8" xfId="8558"/>
    <cellStyle name="Bad 8 10" xfId="8559"/>
    <cellStyle name="Bad 8 2" xfId="8560"/>
    <cellStyle name="Bad 8 3" xfId="8561"/>
    <cellStyle name="Bad 8 4" xfId="8562"/>
    <cellStyle name="Bad 8 5" xfId="8563"/>
    <cellStyle name="Bad 8 6" xfId="8564"/>
    <cellStyle name="Bad 8 7" xfId="8565"/>
    <cellStyle name="Bad 8 8" xfId="8566"/>
    <cellStyle name="Bad 8 9" xfId="8567"/>
    <cellStyle name="Bad 9" xfId="8568"/>
    <cellStyle name="Bad 9 10" xfId="8569"/>
    <cellStyle name="Bad 9 2" xfId="8570"/>
    <cellStyle name="Bad 9 3" xfId="8571"/>
    <cellStyle name="Bad 9 4" xfId="8572"/>
    <cellStyle name="Bad 9 5" xfId="8573"/>
    <cellStyle name="Bad 9 6" xfId="8574"/>
    <cellStyle name="Bad 9 7" xfId="8575"/>
    <cellStyle name="Bad 9 8" xfId="8576"/>
    <cellStyle name="Bad 9 9" xfId="8577"/>
    <cellStyle name="BlanketOverskrift" xfId="8578"/>
    <cellStyle name="Calculation 10" xfId="8579"/>
    <cellStyle name="Calculation 11" xfId="8580"/>
    <cellStyle name="Calculation 12" xfId="8581"/>
    <cellStyle name="Calculation 12 2" xfId="8582"/>
    <cellStyle name="Calculation 13" xfId="8583"/>
    <cellStyle name="Calculation 13 2" xfId="8584"/>
    <cellStyle name="Calculation 14" xfId="8585"/>
    <cellStyle name="Calculation 15" xfId="8586"/>
    <cellStyle name="Calculation 2" xfId="8587"/>
    <cellStyle name="Calculation 2 10" xfId="8588"/>
    <cellStyle name="Calculation 2 11" xfId="8589"/>
    <cellStyle name="Calculation 2 12" xfId="8590"/>
    <cellStyle name="Calculation 2 13" xfId="8591"/>
    <cellStyle name="Calculation 2 14" xfId="8592"/>
    <cellStyle name="Calculation 2 2" xfId="8593"/>
    <cellStyle name="Calculation 2 2 2" xfId="8594"/>
    <cellStyle name="Calculation 2 2 3" xfId="8595"/>
    <cellStyle name="Calculation 2 2 4" xfId="8596"/>
    <cellStyle name="Calculation 2 3" xfId="8597"/>
    <cellStyle name="Calculation 2 4" xfId="8598"/>
    <cellStyle name="Calculation 2 5" xfId="8599"/>
    <cellStyle name="Calculation 2 6" xfId="8600"/>
    <cellStyle name="Calculation 2 7" xfId="8601"/>
    <cellStyle name="Calculation 2 8" xfId="8602"/>
    <cellStyle name="Calculation 2 9" xfId="8603"/>
    <cellStyle name="Calculation 3" xfId="8604"/>
    <cellStyle name="Calculation 3 10" xfId="8605"/>
    <cellStyle name="Calculation 3 2" xfId="8606"/>
    <cellStyle name="Calculation 3 3" xfId="8607"/>
    <cellStyle name="Calculation 3 4" xfId="8608"/>
    <cellStyle name="Calculation 3 5" xfId="8609"/>
    <cellStyle name="Calculation 3 6" xfId="8610"/>
    <cellStyle name="Calculation 3 7" xfId="8611"/>
    <cellStyle name="Calculation 3 8" xfId="8612"/>
    <cellStyle name="Calculation 3 9" xfId="8613"/>
    <cellStyle name="Calculation 4" xfId="8614"/>
    <cellStyle name="Calculation 4 10" xfId="8615"/>
    <cellStyle name="Calculation 4 2" xfId="8616"/>
    <cellStyle name="Calculation 4 3" xfId="8617"/>
    <cellStyle name="Calculation 4 4" xfId="8618"/>
    <cellStyle name="Calculation 4 5" xfId="8619"/>
    <cellStyle name="Calculation 4 6" xfId="8620"/>
    <cellStyle name="Calculation 4 7" xfId="8621"/>
    <cellStyle name="Calculation 4 8" xfId="8622"/>
    <cellStyle name="Calculation 4 9" xfId="8623"/>
    <cellStyle name="Calculation 5" xfId="8624"/>
    <cellStyle name="Calculation 5 10" xfId="8625"/>
    <cellStyle name="Calculation 5 2" xfId="8626"/>
    <cellStyle name="Calculation 5 3" xfId="8627"/>
    <cellStyle name="Calculation 5 4" xfId="8628"/>
    <cellStyle name="Calculation 5 5" xfId="8629"/>
    <cellStyle name="Calculation 5 6" xfId="8630"/>
    <cellStyle name="Calculation 5 7" xfId="8631"/>
    <cellStyle name="Calculation 5 8" xfId="8632"/>
    <cellStyle name="Calculation 5 9" xfId="8633"/>
    <cellStyle name="Calculation 6" xfId="8634"/>
    <cellStyle name="Calculation 6 10" xfId="8635"/>
    <cellStyle name="Calculation 6 2" xfId="8636"/>
    <cellStyle name="Calculation 6 3" xfId="8637"/>
    <cellStyle name="Calculation 6 4" xfId="8638"/>
    <cellStyle name="Calculation 6 5" xfId="8639"/>
    <cellStyle name="Calculation 6 6" xfId="8640"/>
    <cellStyle name="Calculation 6 7" xfId="8641"/>
    <cellStyle name="Calculation 6 8" xfId="8642"/>
    <cellStyle name="Calculation 6 9" xfId="8643"/>
    <cellStyle name="Calculation 7" xfId="8644"/>
    <cellStyle name="Calculation 7 10" xfId="8645"/>
    <cellStyle name="Calculation 7 2" xfId="8646"/>
    <cellStyle name="Calculation 7 3" xfId="8647"/>
    <cellStyle name="Calculation 7 4" xfId="8648"/>
    <cellStyle name="Calculation 7 5" xfId="8649"/>
    <cellStyle name="Calculation 7 6" xfId="8650"/>
    <cellStyle name="Calculation 7 7" xfId="8651"/>
    <cellStyle name="Calculation 7 8" xfId="8652"/>
    <cellStyle name="Calculation 7 9" xfId="8653"/>
    <cellStyle name="Calculation 8" xfId="8654"/>
    <cellStyle name="Calculation 8 10" xfId="8655"/>
    <cellStyle name="Calculation 8 2" xfId="8656"/>
    <cellStyle name="Calculation 8 3" xfId="8657"/>
    <cellStyle name="Calculation 8 4" xfId="8658"/>
    <cellStyle name="Calculation 8 5" xfId="8659"/>
    <cellStyle name="Calculation 8 6" xfId="8660"/>
    <cellStyle name="Calculation 8 7" xfId="8661"/>
    <cellStyle name="Calculation 8 8" xfId="8662"/>
    <cellStyle name="Calculation 8 9" xfId="8663"/>
    <cellStyle name="Calculation 9" xfId="8664"/>
    <cellStyle name="Calculation 9 10" xfId="8665"/>
    <cellStyle name="Calculation 9 2" xfId="8666"/>
    <cellStyle name="Calculation 9 3" xfId="8667"/>
    <cellStyle name="Calculation 9 4" xfId="8668"/>
    <cellStyle name="Calculation 9 5" xfId="8669"/>
    <cellStyle name="Calculation 9 6" xfId="8670"/>
    <cellStyle name="Calculation 9 7" xfId="8671"/>
    <cellStyle name="Calculation 9 8" xfId="8672"/>
    <cellStyle name="Calculation 9 9" xfId="8673"/>
    <cellStyle name="Check Cell 10" xfId="8674"/>
    <cellStyle name="Check Cell 11" xfId="8675"/>
    <cellStyle name="Check Cell 12" xfId="8676"/>
    <cellStyle name="Check Cell 12 2" xfId="8677"/>
    <cellStyle name="Check Cell 13" xfId="8678"/>
    <cellStyle name="Check Cell 13 2" xfId="8679"/>
    <cellStyle name="Check Cell 14" xfId="8680"/>
    <cellStyle name="Check Cell 15" xfId="8681"/>
    <cellStyle name="Check Cell 2" xfId="8682"/>
    <cellStyle name="Check Cell 2 10" xfId="8683"/>
    <cellStyle name="Check Cell 2 11" xfId="8684"/>
    <cellStyle name="Check Cell 2 12" xfId="8685"/>
    <cellStyle name="Check Cell 2 13" xfId="8686"/>
    <cellStyle name="Check Cell 2 14" xfId="8687"/>
    <cellStyle name="Check Cell 2 2" xfId="8688"/>
    <cellStyle name="Check Cell 2 2 2" xfId="8689"/>
    <cellStyle name="Check Cell 2 2 3" xfId="8690"/>
    <cellStyle name="Check Cell 2 2 4" xfId="8691"/>
    <cellStyle name="Check Cell 2 3" xfId="8692"/>
    <cellStyle name="Check Cell 2 4" xfId="8693"/>
    <cellStyle name="Check Cell 2 5" xfId="8694"/>
    <cellStyle name="Check Cell 2 6" xfId="8695"/>
    <cellStyle name="Check Cell 2 7" xfId="8696"/>
    <cellStyle name="Check Cell 2 8" xfId="8697"/>
    <cellStyle name="Check Cell 2 9" xfId="8698"/>
    <cellStyle name="Check Cell 3" xfId="8699"/>
    <cellStyle name="Check Cell 3 10" xfId="8700"/>
    <cellStyle name="Check Cell 3 2" xfId="8701"/>
    <cellStyle name="Check Cell 3 3" xfId="8702"/>
    <cellStyle name="Check Cell 3 4" xfId="8703"/>
    <cellStyle name="Check Cell 3 5" xfId="8704"/>
    <cellStyle name="Check Cell 3 6" xfId="8705"/>
    <cellStyle name="Check Cell 3 7" xfId="8706"/>
    <cellStyle name="Check Cell 3 8" xfId="8707"/>
    <cellStyle name="Check Cell 3 9" xfId="8708"/>
    <cellStyle name="Check Cell 4" xfId="8709"/>
    <cellStyle name="Check Cell 4 10" xfId="8710"/>
    <cellStyle name="Check Cell 4 2" xfId="8711"/>
    <cellStyle name="Check Cell 4 3" xfId="8712"/>
    <cellStyle name="Check Cell 4 4" xfId="8713"/>
    <cellStyle name="Check Cell 4 5" xfId="8714"/>
    <cellStyle name="Check Cell 4 6" xfId="8715"/>
    <cellStyle name="Check Cell 4 7" xfId="8716"/>
    <cellStyle name="Check Cell 4 8" xfId="8717"/>
    <cellStyle name="Check Cell 4 9" xfId="8718"/>
    <cellStyle name="Check Cell 5" xfId="8719"/>
    <cellStyle name="Check Cell 5 10" xfId="8720"/>
    <cellStyle name="Check Cell 5 2" xfId="8721"/>
    <cellStyle name="Check Cell 5 3" xfId="8722"/>
    <cellStyle name="Check Cell 5 4" xfId="8723"/>
    <cellStyle name="Check Cell 5 5" xfId="8724"/>
    <cellStyle name="Check Cell 5 6" xfId="8725"/>
    <cellStyle name="Check Cell 5 7" xfId="8726"/>
    <cellStyle name="Check Cell 5 8" xfId="8727"/>
    <cellStyle name="Check Cell 5 9" xfId="8728"/>
    <cellStyle name="Check Cell 6" xfId="8729"/>
    <cellStyle name="Check Cell 6 10" xfId="8730"/>
    <cellStyle name="Check Cell 6 2" xfId="8731"/>
    <cellStyle name="Check Cell 6 3" xfId="8732"/>
    <cellStyle name="Check Cell 6 4" xfId="8733"/>
    <cellStyle name="Check Cell 6 5" xfId="8734"/>
    <cellStyle name="Check Cell 6 6" xfId="8735"/>
    <cellStyle name="Check Cell 6 7" xfId="8736"/>
    <cellStyle name="Check Cell 6 8" xfId="8737"/>
    <cellStyle name="Check Cell 6 9" xfId="8738"/>
    <cellStyle name="Check Cell 7" xfId="8739"/>
    <cellStyle name="Check Cell 7 10" xfId="8740"/>
    <cellStyle name="Check Cell 7 2" xfId="8741"/>
    <cellStyle name="Check Cell 7 3" xfId="8742"/>
    <cellStyle name="Check Cell 7 4" xfId="8743"/>
    <cellStyle name="Check Cell 7 5" xfId="8744"/>
    <cellStyle name="Check Cell 7 6" xfId="8745"/>
    <cellStyle name="Check Cell 7 7" xfId="8746"/>
    <cellStyle name="Check Cell 7 8" xfId="8747"/>
    <cellStyle name="Check Cell 7 9" xfId="8748"/>
    <cellStyle name="Check Cell 8" xfId="8749"/>
    <cellStyle name="Check Cell 8 10" xfId="8750"/>
    <cellStyle name="Check Cell 8 2" xfId="8751"/>
    <cellStyle name="Check Cell 8 3" xfId="8752"/>
    <cellStyle name="Check Cell 8 4" xfId="8753"/>
    <cellStyle name="Check Cell 8 5" xfId="8754"/>
    <cellStyle name="Check Cell 8 6" xfId="8755"/>
    <cellStyle name="Check Cell 8 7" xfId="8756"/>
    <cellStyle name="Check Cell 8 8" xfId="8757"/>
    <cellStyle name="Check Cell 8 9" xfId="8758"/>
    <cellStyle name="Check Cell 9" xfId="8759"/>
    <cellStyle name="Check Cell 9 10" xfId="8760"/>
    <cellStyle name="Check Cell 9 2" xfId="8761"/>
    <cellStyle name="Check Cell 9 3" xfId="8762"/>
    <cellStyle name="Check Cell 9 4" xfId="8763"/>
    <cellStyle name="Check Cell 9 5" xfId="8764"/>
    <cellStyle name="Check Cell 9 6" xfId="8765"/>
    <cellStyle name="Check Cell 9 7" xfId="8766"/>
    <cellStyle name="Check Cell 9 8" xfId="8767"/>
    <cellStyle name="Check Cell 9 9" xfId="8768"/>
    <cellStyle name="Comma [0] 10" xfId="8769"/>
    <cellStyle name="Comma [0] 10 10" xfId="8770"/>
    <cellStyle name="Comma [0] 10 11" xfId="8771"/>
    <cellStyle name="Comma [0] 10 12" xfId="8772"/>
    <cellStyle name="Comma [0] 10 13" xfId="8773"/>
    <cellStyle name="Comma [0] 10 14" xfId="8774"/>
    <cellStyle name="Comma [0] 10 15" xfId="8775"/>
    <cellStyle name="Comma [0] 10 2" xfId="8776"/>
    <cellStyle name="Comma [0] 10 3" xfId="8777"/>
    <cellStyle name="Comma [0] 10 4" xfId="8778"/>
    <cellStyle name="Comma [0] 10 5" xfId="8779"/>
    <cellStyle name="Comma [0] 10 6" xfId="8780"/>
    <cellStyle name="Comma [0] 10 7" xfId="8781"/>
    <cellStyle name="Comma [0] 10 8" xfId="8782"/>
    <cellStyle name="Comma [0] 10 9" xfId="8783"/>
    <cellStyle name="Comma [0] 100" xfId="8784"/>
    <cellStyle name="Comma [0] 100 10" xfId="8785"/>
    <cellStyle name="Comma [0] 100 11" xfId="8786"/>
    <cellStyle name="Comma [0] 100 12" xfId="8787"/>
    <cellStyle name="Comma [0] 100 13" xfId="8788"/>
    <cellStyle name="Comma [0] 100 14" xfId="8789"/>
    <cellStyle name="Comma [0] 100 15" xfId="8790"/>
    <cellStyle name="Comma [0] 100 2" xfId="8791"/>
    <cellStyle name="Comma [0] 100 3" xfId="8792"/>
    <cellStyle name="Comma [0] 100 4" xfId="8793"/>
    <cellStyle name="Comma [0] 100 5" xfId="8794"/>
    <cellStyle name="Comma [0] 100 6" xfId="8795"/>
    <cellStyle name="Comma [0] 100 7" xfId="8796"/>
    <cellStyle name="Comma [0] 100 8" xfId="8797"/>
    <cellStyle name="Comma [0] 100 9" xfId="8798"/>
    <cellStyle name="Comma [0] 101" xfId="8799"/>
    <cellStyle name="Comma [0] 101 10" xfId="8800"/>
    <cellStyle name="Comma [0] 101 11" xfId="8801"/>
    <cellStyle name="Comma [0] 101 12" xfId="8802"/>
    <cellStyle name="Comma [0] 101 13" xfId="8803"/>
    <cellStyle name="Comma [0] 101 14" xfId="8804"/>
    <cellStyle name="Comma [0] 101 15" xfId="8805"/>
    <cellStyle name="Comma [0] 101 2" xfId="8806"/>
    <cellStyle name="Comma [0] 101 3" xfId="8807"/>
    <cellStyle name="Comma [0] 101 4" xfId="8808"/>
    <cellStyle name="Comma [0] 101 5" xfId="8809"/>
    <cellStyle name="Comma [0] 101 6" xfId="8810"/>
    <cellStyle name="Comma [0] 101 7" xfId="8811"/>
    <cellStyle name="Comma [0] 101 8" xfId="8812"/>
    <cellStyle name="Comma [0] 101 9" xfId="8813"/>
    <cellStyle name="Comma [0] 102" xfId="8814"/>
    <cellStyle name="Comma [0] 102 10" xfId="8815"/>
    <cellStyle name="Comma [0] 102 11" xfId="8816"/>
    <cellStyle name="Comma [0] 102 12" xfId="8817"/>
    <cellStyle name="Comma [0] 102 13" xfId="8818"/>
    <cellStyle name="Comma [0] 102 14" xfId="8819"/>
    <cellStyle name="Comma [0] 102 15" xfId="8820"/>
    <cellStyle name="Comma [0] 102 2" xfId="8821"/>
    <cellStyle name="Comma [0] 102 3" xfId="8822"/>
    <cellStyle name="Comma [0] 102 4" xfId="8823"/>
    <cellStyle name="Comma [0] 102 5" xfId="8824"/>
    <cellStyle name="Comma [0] 102 6" xfId="8825"/>
    <cellStyle name="Comma [0] 102 7" xfId="8826"/>
    <cellStyle name="Comma [0] 102 8" xfId="8827"/>
    <cellStyle name="Comma [0] 102 9" xfId="8828"/>
    <cellStyle name="Comma [0] 103" xfId="8829"/>
    <cellStyle name="Comma [0] 103 10" xfId="8830"/>
    <cellStyle name="Comma [0] 103 11" xfId="8831"/>
    <cellStyle name="Comma [0] 103 12" xfId="8832"/>
    <cellStyle name="Comma [0] 103 13" xfId="8833"/>
    <cellStyle name="Comma [0] 103 14" xfId="8834"/>
    <cellStyle name="Comma [0] 103 15" xfId="8835"/>
    <cellStyle name="Comma [0] 103 2" xfId="8836"/>
    <cellStyle name="Comma [0] 103 3" xfId="8837"/>
    <cellStyle name="Comma [0] 103 4" xfId="8838"/>
    <cellStyle name="Comma [0] 103 5" xfId="8839"/>
    <cellStyle name="Comma [0] 103 6" xfId="8840"/>
    <cellStyle name="Comma [0] 103 7" xfId="8841"/>
    <cellStyle name="Comma [0] 103 8" xfId="8842"/>
    <cellStyle name="Comma [0] 103 9" xfId="8843"/>
    <cellStyle name="Comma [0] 104" xfId="8844"/>
    <cellStyle name="Comma [0] 104 10" xfId="8845"/>
    <cellStyle name="Comma [0] 104 11" xfId="8846"/>
    <cellStyle name="Comma [0] 104 12" xfId="8847"/>
    <cellStyle name="Comma [0] 104 13" xfId="8848"/>
    <cellStyle name="Comma [0] 104 14" xfId="8849"/>
    <cellStyle name="Comma [0] 104 15" xfId="8850"/>
    <cellStyle name="Comma [0] 104 2" xfId="8851"/>
    <cellStyle name="Comma [0] 104 3" xfId="8852"/>
    <cellStyle name="Comma [0] 104 4" xfId="8853"/>
    <cellStyle name="Comma [0] 104 5" xfId="8854"/>
    <cellStyle name="Comma [0] 104 6" xfId="8855"/>
    <cellStyle name="Comma [0] 104 7" xfId="8856"/>
    <cellStyle name="Comma [0] 104 8" xfId="8857"/>
    <cellStyle name="Comma [0] 104 9" xfId="8858"/>
    <cellStyle name="Comma [0] 105" xfId="8859"/>
    <cellStyle name="Comma [0] 105 10" xfId="8860"/>
    <cellStyle name="Comma [0] 105 11" xfId="8861"/>
    <cellStyle name="Comma [0] 105 12" xfId="8862"/>
    <cellStyle name="Comma [0] 105 13" xfId="8863"/>
    <cellStyle name="Comma [0] 105 14" xfId="8864"/>
    <cellStyle name="Comma [0] 105 15" xfId="8865"/>
    <cellStyle name="Comma [0] 105 2" xfId="8866"/>
    <cellStyle name="Comma [0] 105 3" xfId="8867"/>
    <cellStyle name="Comma [0] 105 4" xfId="8868"/>
    <cellStyle name="Comma [0] 105 5" xfId="8869"/>
    <cellStyle name="Comma [0] 105 6" xfId="8870"/>
    <cellStyle name="Comma [0] 105 7" xfId="8871"/>
    <cellStyle name="Comma [0] 105 8" xfId="8872"/>
    <cellStyle name="Comma [0] 105 9" xfId="8873"/>
    <cellStyle name="Comma [0] 106" xfId="8874"/>
    <cellStyle name="Comma [0] 106 10" xfId="8875"/>
    <cellStyle name="Comma [0] 106 11" xfId="8876"/>
    <cellStyle name="Comma [0] 106 12" xfId="8877"/>
    <cellStyle name="Comma [0] 106 13" xfId="8878"/>
    <cellStyle name="Comma [0] 106 14" xfId="8879"/>
    <cellStyle name="Comma [0] 106 15" xfId="8880"/>
    <cellStyle name="Comma [0] 106 2" xfId="8881"/>
    <cellStyle name="Comma [0] 106 3" xfId="8882"/>
    <cellStyle name="Comma [0] 106 4" xfId="8883"/>
    <cellStyle name="Comma [0] 106 5" xfId="8884"/>
    <cellStyle name="Comma [0] 106 6" xfId="8885"/>
    <cellStyle name="Comma [0] 106 7" xfId="8886"/>
    <cellStyle name="Comma [0] 106 8" xfId="8887"/>
    <cellStyle name="Comma [0] 106 9" xfId="8888"/>
    <cellStyle name="Comma [0] 107" xfId="8889"/>
    <cellStyle name="Comma [0] 107 10" xfId="8890"/>
    <cellStyle name="Comma [0] 107 11" xfId="8891"/>
    <cellStyle name="Comma [0] 107 12" xfId="8892"/>
    <cellStyle name="Comma [0] 107 13" xfId="8893"/>
    <cellStyle name="Comma [0] 107 14" xfId="8894"/>
    <cellStyle name="Comma [0] 107 15" xfId="8895"/>
    <cellStyle name="Comma [0] 107 2" xfId="8896"/>
    <cellStyle name="Comma [0] 107 3" xfId="8897"/>
    <cellStyle name="Comma [0] 107 4" xfId="8898"/>
    <cellStyle name="Comma [0] 107 5" xfId="8899"/>
    <cellStyle name="Comma [0] 107 6" xfId="8900"/>
    <cellStyle name="Comma [0] 107 7" xfId="8901"/>
    <cellStyle name="Comma [0] 107 8" xfId="8902"/>
    <cellStyle name="Comma [0] 107 9" xfId="8903"/>
    <cellStyle name="Comma [0] 108" xfId="8904"/>
    <cellStyle name="Comma [0] 108 10" xfId="8905"/>
    <cellStyle name="Comma [0] 108 11" xfId="8906"/>
    <cellStyle name="Comma [0] 108 12" xfId="8907"/>
    <cellStyle name="Comma [0] 108 13" xfId="8908"/>
    <cellStyle name="Comma [0] 108 14" xfId="8909"/>
    <cellStyle name="Comma [0] 108 15" xfId="8910"/>
    <cellStyle name="Comma [0] 108 2" xfId="8911"/>
    <cellStyle name="Comma [0] 108 3" xfId="8912"/>
    <cellStyle name="Comma [0] 108 4" xfId="8913"/>
    <cellStyle name="Comma [0] 108 5" xfId="8914"/>
    <cellStyle name="Comma [0] 108 6" xfId="8915"/>
    <cellStyle name="Comma [0] 108 7" xfId="8916"/>
    <cellStyle name="Comma [0] 108 8" xfId="8917"/>
    <cellStyle name="Comma [0] 108 9" xfId="8918"/>
    <cellStyle name="Comma [0] 109" xfId="8919"/>
    <cellStyle name="Comma [0] 109 10" xfId="8920"/>
    <cellStyle name="Comma [0] 109 11" xfId="8921"/>
    <cellStyle name="Comma [0] 109 12" xfId="8922"/>
    <cellStyle name="Comma [0] 109 13" xfId="8923"/>
    <cellStyle name="Comma [0] 109 14" xfId="8924"/>
    <cellStyle name="Comma [0] 109 15" xfId="8925"/>
    <cellStyle name="Comma [0] 109 2" xfId="8926"/>
    <cellStyle name="Comma [0] 109 3" xfId="8927"/>
    <cellStyle name="Comma [0] 109 4" xfId="8928"/>
    <cellStyle name="Comma [0] 109 5" xfId="8929"/>
    <cellStyle name="Comma [0] 109 6" xfId="8930"/>
    <cellStyle name="Comma [0] 109 7" xfId="8931"/>
    <cellStyle name="Comma [0] 109 8" xfId="8932"/>
    <cellStyle name="Comma [0] 109 9" xfId="8933"/>
    <cellStyle name="Comma [0] 11" xfId="8934"/>
    <cellStyle name="Comma [0] 11 10" xfId="8935"/>
    <cellStyle name="Comma [0] 11 11" xfId="8936"/>
    <cellStyle name="Comma [0] 11 12" xfId="8937"/>
    <cellStyle name="Comma [0] 11 13" xfId="8938"/>
    <cellStyle name="Comma [0] 11 14" xfId="8939"/>
    <cellStyle name="Comma [0] 11 15" xfId="8940"/>
    <cellStyle name="Comma [0] 11 2" xfId="8941"/>
    <cellStyle name="Comma [0] 11 3" xfId="8942"/>
    <cellStyle name="Comma [0] 11 4" xfId="8943"/>
    <cellStyle name="Comma [0] 11 5" xfId="8944"/>
    <cellStyle name="Comma [0] 11 6" xfId="8945"/>
    <cellStyle name="Comma [0] 11 7" xfId="8946"/>
    <cellStyle name="Comma [0] 11 8" xfId="8947"/>
    <cellStyle name="Comma [0] 11 9" xfId="8948"/>
    <cellStyle name="Comma [0] 110" xfId="8949"/>
    <cellStyle name="Comma [0] 110 10" xfId="8950"/>
    <cellStyle name="Comma [0] 110 11" xfId="8951"/>
    <cellStyle name="Comma [0] 110 12" xfId="8952"/>
    <cellStyle name="Comma [0] 110 13" xfId="8953"/>
    <cellStyle name="Comma [0] 110 14" xfId="8954"/>
    <cellStyle name="Comma [0] 110 15" xfId="8955"/>
    <cellStyle name="Comma [0] 110 2" xfId="8956"/>
    <cellStyle name="Comma [0] 110 3" xfId="8957"/>
    <cellStyle name="Comma [0] 110 4" xfId="8958"/>
    <cellStyle name="Comma [0] 110 5" xfId="8959"/>
    <cellStyle name="Comma [0] 110 6" xfId="8960"/>
    <cellStyle name="Comma [0] 110 7" xfId="8961"/>
    <cellStyle name="Comma [0] 110 8" xfId="8962"/>
    <cellStyle name="Comma [0] 110 9" xfId="8963"/>
    <cellStyle name="Comma [0] 111" xfId="8964"/>
    <cellStyle name="Comma [0] 111 10" xfId="8965"/>
    <cellStyle name="Comma [0] 111 11" xfId="8966"/>
    <cellStyle name="Comma [0] 111 12" xfId="8967"/>
    <cellStyle name="Comma [0] 111 13" xfId="8968"/>
    <cellStyle name="Comma [0] 111 14" xfId="8969"/>
    <cellStyle name="Comma [0] 111 15" xfId="8970"/>
    <cellStyle name="Comma [0] 111 2" xfId="8971"/>
    <cellStyle name="Comma [0] 111 3" xfId="8972"/>
    <cellStyle name="Comma [0] 111 4" xfId="8973"/>
    <cellStyle name="Comma [0] 111 5" xfId="8974"/>
    <cellStyle name="Comma [0] 111 6" xfId="8975"/>
    <cellStyle name="Comma [0] 111 7" xfId="8976"/>
    <cellStyle name="Comma [0] 111 8" xfId="8977"/>
    <cellStyle name="Comma [0] 111 9" xfId="8978"/>
    <cellStyle name="Comma [0] 112" xfId="8979"/>
    <cellStyle name="Comma [0] 112 10" xfId="8980"/>
    <cellStyle name="Comma [0] 112 11" xfId="8981"/>
    <cellStyle name="Comma [0] 112 12" xfId="8982"/>
    <cellStyle name="Comma [0] 112 13" xfId="8983"/>
    <cellStyle name="Comma [0] 112 14" xfId="8984"/>
    <cellStyle name="Comma [0] 112 15" xfId="8985"/>
    <cellStyle name="Comma [0] 112 2" xfId="8986"/>
    <cellStyle name="Comma [0] 112 3" xfId="8987"/>
    <cellStyle name="Comma [0] 112 4" xfId="8988"/>
    <cellStyle name="Comma [0] 112 5" xfId="8989"/>
    <cellStyle name="Comma [0] 112 6" xfId="8990"/>
    <cellStyle name="Comma [0] 112 7" xfId="8991"/>
    <cellStyle name="Comma [0] 112 8" xfId="8992"/>
    <cellStyle name="Comma [0] 112 9" xfId="8993"/>
    <cellStyle name="Comma [0] 113" xfId="8994"/>
    <cellStyle name="Comma [0] 113 10" xfId="8995"/>
    <cellStyle name="Comma [0] 113 11" xfId="8996"/>
    <cellStyle name="Comma [0] 113 12" xfId="8997"/>
    <cellStyle name="Comma [0] 113 13" xfId="8998"/>
    <cellStyle name="Comma [0] 113 14" xfId="8999"/>
    <cellStyle name="Comma [0] 113 15" xfId="9000"/>
    <cellStyle name="Comma [0] 113 2" xfId="9001"/>
    <cellStyle name="Comma [0] 113 3" xfId="9002"/>
    <cellStyle name="Comma [0] 113 4" xfId="9003"/>
    <cellStyle name="Comma [0] 113 5" xfId="9004"/>
    <cellStyle name="Comma [0] 113 6" xfId="9005"/>
    <cellStyle name="Comma [0] 113 7" xfId="9006"/>
    <cellStyle name="Comma [0] 113 8" xfId="9007"/>
    <cellStyle name="Comma [0] 113 9" xfId="9008"/>
    <cellStyle name="Comma [0] 114" xfId="9009"/>
    <cellStyle name="Comma [0] 114 10" xfId="9010"/>
    <cellStyle name="Comma [0] 114 11" xfId="9011"/>
    <cellStyle name="Comma [0] 114 12" xfId="9012"/>
    <cellStyle name="Comma [0] 114 13" xfId="9013"/>
    <cellStyle name="Comma [0] 114 14" xfId="9014"/>
    <cellStyle name="Comma [0] 114 15" xfId="9015"/>
    <cellStyle name="Comma [0] 114 2" xfId="9016"/>
    <cellStyle name="Comma [0] 114 3" xfId="9017"/>
    <cellStyle name="Comma [0] 114 4" xfId="9018"/>
    <cellStyle name="Comma [0] 114 5" xfId="9019"/>
    <cellStyle name="Comma [0] 114 6" xfId="9020"/>
    <cellStyle name="Comma [0] 114 7" xfId="9021"/>
    <cellStyle name="Comma [0] 114 8" xfId="9022"/>
    <cellStyle name="Comma [0] 114 9" xfId="9023"/>
    <cellStyle name="Comma [0] 115" xfId="9024"/>
    <cellStyle name="Comma [0] 115 10" xfId="9025"/>
    <cellStyle name="Comma [0] 115 11" xfId="9026"/>
    <cellStyle name="Comma [0] 115 12" xfId="9027"/>
    <cellStyle name="Comma [0] 115 13" xfId="9028"/>
    <cellStyle name="Comma [0] 115 14" xfId="9029"/>
    <cellStyle name="Comma [0] 115 15" xfId="9030"/>
    <cellStyle name="Comma [0] 115 2" xfId="9031"/>
    <cellStyle name="Comma [0] 115 3" xfId="9032"/>
    <cellStyle name="Comma [0] 115 4" xfId="9033"/>
    <cellStyle name="Comma [0] 115 5" xfId="9034"/>
    <cellStyle name="Comma [0] 115 6" xfId="9035"/>
    <cellStyle name="Comma [0] 115 7" xfId="9036"/>
    <cellStyle name="Comma [0] 115 8" xfId="9037"/>
    <cellStyle name="Comma [0] 115 9" xfId="9038"/>
    <cellStyle name="Comma [0] 116" xfId="9039"/>
    <cellStyle name="Comma [0] 116 10" xfId="9040"/>
    <cellStyle name="Comma [0] 116 11" xfId="9041"/>
    <cellStyle name="Comma [0] 116 12" xfId="9042"/>
    <cellStyle name="Comma [0] 116 13" xfId="9043"/>
    <cellStyle name="Comma [0] 116 14" xfId="9044"/>
    <cellStyle name="Comma [0] 116 15" xfId="9045"/>
    <cellStyle name="Comma [0] 116 2" xfId="9046"/>
    <cellStyle name="Comma [0] 116 3" xfId="9047"/>
    <cellStyle name="Comma [0] 116 4" xfId="9048"/>
    <cellStyle name="Comma [0] 116 5" xfId="9049"/>
    <cellStyle name="Comma [0] 116 6" xfId="9050"/>
    <cellStyle name="Comma [0] 116 7" xfId="9051"/>
    <cellStyle name="Comma [0] 116 8" xfId="9052"/>
    <cellStyle name="Comma [0] 116 9" xfId="9053"/>
    <cellStyle name="Comma [0] 117" xfId="9054"/>
    <cellStyle name="Comma [0] 117 10" xfId="9055"/>
    <cellStyle name="Comma [0] 117 11" xfId="9056"/>
    <cellStyle name="Comma [0] 117 12" xfId="9057"/>
    <cellStyle name="Comma [0] 117 13" xfId="9058"/>
    <cellStyle name="Comma [0] 117 14" xfId="9059"/>
    <cellStyle name="Comma [0] 117 15" xfId="9060"/>
    <cellStyle name="Comma [0] 117 2" xfId="9061"/>
    <cellStyle name="Comma [0] 117 3" xfId="9062"/>
    <cellStyle name="Comma [0] 117 4" xfId="9063"/>
    <cellStyle name="Comma [0] 117 5" xfId="9064"/>
    <cellStyle name="Comma [0] 117 6" xfId="9065"/>
    <cellStyle name="Comma [0] 117 7" xfId="9066"/>
    <cellStyle name="Comma [0] 117 8" xfId="9067"/>
    <cellStyle name="Comma [0] 117 9" xfId="9068"/>
    <cellStyle name="Comma [0] 118" xfId="9069"/>
    <cellStyle name="Comma [0] 118 10" xfId="9070"/>
    <cellStyle name="Comma [0] 118 11" xfId="9071"/>
    <cellStyle name="Comma [0] 118 12" xfId="9072"/>
    <cellStyle name="Comma [0] 118 13" xfId="9073"/>
    <cellStyle name="Comma [0] 118 14" xfId="9074"/>
    <cellStyle name="Comma [0] 118 15" xfId="9075"/>
    <cellStyle name="Comma [0] 118 2" xfId="9076"/>
    <cellStyle name="Comma [0] 118 3" xfId="9077"/>
    <cellStyle name="Comma [0] 118 4" xfId="9078"/>
    <cellStyle name="Comma [0] 118 5" xfId="9079"/>
    <cellStyle name="Comma [0] 118 6" xfId="9080"/>
    <cellStyle name="Comma [0] 118 7" xfId="9081"/>
    <cellStyle name="Comma [0] 118 8" xfId="9082"/>
    <cellStyle name="Comma [0] 118 9" xfId="9083"/>
    <cellStyle name="Comma [0] 119" xfId="9084"/>
    <cellStyle name="Comma [0] 119 10" xfId="9085"/>
    <cellStyle name="Comma [0] 119 11" xfId="9086"/>
    <cellStyle name="Comma [0] 119 12" xfId="9087"/>
    <cellStyle name="Comma [0] 119 13" xfId="9088"/>
    <cellStyle name="Comma [0] 119 14" xfId="9089"/>
    <cellStyle name="Comma [0] 119 15" xfId="9090"/>
    <cellStyle name="Comma [0] 119 2" xfId="9091"/>
    <cellStyle name="Comma [0] 119 3" xfId="9092"/>
    <cellStyle name="Comma [0] 119 4" xfId="9093"/>
    <cellStyle name="Comma [0] 119 5" xfId="9094"/>
    <cellStyle name="Comma [0] 119 6" xfId="9095"/>
    <cellStyle name="Comma [0] 119 7" xfId="9096"/>
    <cellStyle name="Comma [0] 119 8" xfId="9097"/>
    <cellStyle name="Comma [0] 119 9" xfId="9098"/>
    <cellStyle name="Comma [0] 12" xfId="9099"/>
    <cellStyle name="Comma [0] 12 10" xfId="9100"/>
    <cellStyle name="Comma [0] 12 11" xfId="9101"/>
    <cellStyle name="Comma [0] 12 12" xfId="9102"/>
    <cellStyle name="Comma [0] 12 13" xfId="9103"/>
    <cellStyle name="Comma [0] 12 14" xfId="9104"/>
    <cellStyle name="Comma [0] 12 15" xfId="9105"/>
    <cellStyle name="Comma [0] 12 2" xfId="9106"/>
    <cellStyle name="Comma [0] 12 3" xfId="9107"/>
    <cellStyle name="Comma [0] 12 4" xfId="9108"/>
    <cellStyle name="Comma [0] 12 5" xfId="9109"/>
    <cellStyle name="Comma [0] 12 6" xfId="9110"/>
    <cellStyle name="Comma [0] 12 7" xfId="9111"/>
    <cellStyle name="Comma [0] 12 8" xfId="9112"/>
    <cellStyle name="Comma [0] 12 9" xfId="9113"/>
    <cellStyle name="Comma [0] 120" xfId="9114"/>
    <cellStyle name="Comma [0] 120 10" xfId="9115"/>
    <cellStyle name="Comma [0] 120 11" xfId="9116"/>
    <cellStyle name="Comma [0] 120 12" xfId="9117"/>
    <cellStyle name="Comma [0] 120 13" xfId="9118"/>
    <cellStyle name="Comma [0] 120 14" xfId="9119"/>
    <cellStyle name="Comma [0] 120 15" xfId="9120"/>
    <cellStyle name="Comma [0] 120 2" xfId="9121"/>
    <cellStyle name="Comma [0] 120 3" xfId="9122"/>
    <cellStyle name="Comma [0] 120 4" xfId="9123"/>
    <cellStyle name="Comma [0] 120 5" xfId="9124"/>
    <cellStyle name="Comma [0] 120 6" xfId="9125"/>
    <cellStyle name="Comma [0] 120 7" xfId="9126"/>
    <cellStyle name="Comma [0] 120 8" xfId="9127"/>
    <cellStyle name="Comma [0] 120 9" xfId="9128"/>
    <cellStyle name="Comma [0] 121" xfId="9129"/>
    <cellStyle name="Comma [0] 121 10" xfId="9130"/>
    <cellStyle name="Comma [0] 121 11" xfId="9131"/>
    <cellStyle name="Comma [0] 121 12" xfId="9132"/>
    <cellStyle name="Comma [0] 121 13" xfId="9133"/>
    <cellStyle name="Comma [0] 121 14" xfId="9134"/>
    <cellStyle name="Comma [0] 121 15" xfId="9135"/>
    <cellStyle name="Comma [0] 121 2" xfId="9136"/>
    <cellStyle name="Comma [0] 121 3" xfId="9137"/>
    <cellStyle name="Comma [0] 121 4" xfId="9138"/>
    <cellStyle name="Comma [0] 121 5" xfId="9139"/>
    <cellStyle name="Comma [0] 121 6" xfId="9140"/>
    <cellStyle name="Comma [0] 121 7" xfId="9141"/>
    <cellStyle name="Comma [0] 121 8" xfId="9142"/>
    <cellStyle name="Comma [0] 121 9" xfId="9143"/>
    <cellStyle name="Comma [0] 122" xfId="9144"/>
    <cellStyle name="Comma [0] 122 10" xfId="9145"/>
    <cellStyle name="Comma [0] 122 11" xfId="9146"/>
    <cellStyle name="Comma [0] 122 12" xfId="9147"/>
    <cellStyle name="Comma [0] 122 13" xfId="9148"/>
    <cellStyle name="Comma [0] 122 14" xfId="9149"/>
    <cellStyle name="Comma [0] 122 15" xfId="9150"/>
    <cellStyle name="Comma [0] 122 2" xfId="9151"/>
    <cellStyle name="Comma [0] 122 3" xfId="9152"/>
    <cellStyle name="Comma [0] 122 4" xfId="9153"/>
    <cellStyle name="Comma [0] 122 5" xfId="9154"/>
    <cellStyle name="Comma [0] 122 6" xfId="9155"/>
    <cellStyle name="Comma [0] 122 7" xfId="9156"/>
    <cellStyle name="Comma [0] 122 8" xfId="9157"/>
    <cellStyle name="Comma [0] 122 9" xfId="9158"/>
    <cellStyle name="Comma [0] 123" xfId="9159"/>
    <cellStyle name="Comma [0] 123 2" xfId="9160"/>
    <cellStyle name="Comma [0] 124" xfId="9161"/>
    <cellStyle name="Comma [0] 124 2" xfId="9162"/>
    <cellStyle name="Comma [0] 125" xfId="9163"/>
    <cellStyle name="Comma [0] 125 2" xfId="9164"/>
    <cellStyle name="Comma [0] 126" xfId="9165"/>
    <cellStyle name="Comma [0] 127" xfId="9166"/>
    <cellStyle name="Comma [0] 128" xfId="9167"/>
    <cellStyle name="Comma [0] 129" xfId="9168"/>
    <cellStyle name="Comma [0] 13" xfId="9169"/>
    <cellStyle name="Comma [0] 13 10" xfId="9170"/>
    <cellStyle name="Comma [0] 13 11" xfId="9171"/>
    <cellStyle name="Comma [0] 13 12" xfId="9172"/>
    <cellStyle name="Comma [0] 13 13" xfId="9173"/>
    <cellStyle name="Comma [0] 13 14" xfId="9174"/>
    <cellStyle name="Comma [0] 13 15" xfId="9175"/>
    <cellStyle name="Comma [0] 13 2" xfId="9176"/>
    <cellStyle name="Comma [0] 13 3" xfId="9177"/>
    <cellStyle name="Comma [0] 13 4" xfId="9178"/>
    <cellStyle name="Comma [0] 13 5" xfId="9179"/>
    <cellStyle name="Comma [0] 13 6" xfId="9180"/>
    <cellStyle name="Comma [0] 13 7" xfId="9181"/>
    <cellStyle name="Comma [0] 13 8" xfId="9182"/>
    <cellStyle name="Comma [0] 13 9" xfId="9183"/>
    <cellStyle name="Comma [0] 130" xfId="9184"/>
    <cellStyle name="Comma [0] 131" xfId="9185"/>
    <cellStyle name="Comma [0] 132" xfId="9186"/>
    <cellStyle name="Comma [0] 133" xfId="9187"/>
    <cellStyle name="Comma [0] 134" xfId="9188"/>
    <cellStyle name="Comma [0] 134 2" xfId="9189"/>
    <cellStyle name="Comma [0] 135" xfId="9190"/>
    <cellStyle name="Comma [0] 135 2" xfId="9191"/>
    <cellStyle name="Comma [0] 136" xfId="9192"/>
    <cellStyle name="Comma [0] 136 2" xfId="9193"/>
    <cellStyle name="Comma [0] 14" xfId="9194"/>
    <cellStyle name="Comma [0] 14 10" xfId="9195"/>
    <cellStyle name="Comma [0] 14 11" xfId="9196"/>
    <cellStyle name="Comma [0] 14 12" xfId="9197"/>
    <cellStyle name="Comma [0] 14 13" xfId="9198"/>
    <cellStyle name="Comma [0] 14 14" xfId="9199"/>
    <cellStyle name="Comma [0] 14 15" xfId="9200"/>
    <cellStyle name="Comma [0] 14 2" xfId="9201"/>
    <cellStyle name="Comma [0] 14 3" xfId="9202"/>
    <cellStyle name="Comma [0] 14 4" xfId="9203"/>
    <cellStyle name="Comma [0] 14 5" xfId="9204"/>
    <cellStyle name="Comma [0] 14 6" xfId="9205"/>
    <cellStyle name="Comma [0] 14 7" xfId="9206"/>
    <cellStyle name="Comma [0] 14 8" xfId="9207"/>
    <cellStyle name="Comma [0] 14 9" xfId="9208"/>
    <cellStyle name="Comma [0] 15" xfId="9209"/>
    <cellStyle name="Comma [0] 15 10" xfId="9210"/>
    <cellStyle name="Comma [0] 15 11" xfId="9211"/>
    <cellStyle name="Comma [0] 15 12" xfId="9212"/>
    <cellStyle name="Comma [0] 15 13" xfId="9213"/>
    <cellStyle name="Comma [0] 15 14" xfId="9214"/>
    <cellStyle name="Comma [0] 15 15" xfId="9215"/>
    <cellStyle name="Comma [0] 15 2" xfId="9216"/>
    <cellStyle name="Comma [0] 15 3" xfId="9217"/>
    <cellStyle name="Comma [0] 15 4" xfId="9218"/>
    <cellStyle name="Comma [0] 15 5" xfId="9219"/>
    <cellStyle name="Comma [0] 15 6" xfId="9220"/>
    <cellStyle name="Comma [0] 15 7" xfId="9221"/>
    <cellStyle name="Comma [0] 15 8" xfId="9222"/>
    <cellStyle name="Comma [0] 15 9" xfId="9223"/>
    <cellStyle name="Comma [0] 16" xfId="9224"/>
    <cellStyle name="Comma [0] 16 10" xfId="9225"/>
    <cellStyle name="Comma [0] 16 11" xfId="9226"/>
    <cellStyle name="Comma [0] 16 12" xfId="9227"/>
    <cellStyle name="Comma [0] 16 13" xfId="9228"/>
    <cellStyle name="Comma [0] 16 14" xfId="9229"/>
    <cellStyle name="Comma [0] 16 15" xfId="9230"/>
    <cellStyle name="Comma [0] 16 2" xfId="9231"/>
    <cellStyle name="Comma [0] 16 3" xfId="9232"/>
    <cellStyle name="Comma [0] 16 4" xfId="9233"/>
    <cellStyle name="Comma [0] 16 5" xfId="9234"/>
    <cellStyle name="Comma [0] 16 6" xfId="9235"/>
    <cellStyle name="Comma [0] 16 7" xfId="9236"/>
    <cellStyle name="Comma [0] 16 8" xfId="9237"/>
    <cellStyle name="Comma [0] 16 9" xfId="9238"/>
    <cellStyle name="Comma [0] 17" xfId="9239"/>
    <cellStyle name="Comma [0] 17 10" xfId="9240"/>
    <cellStyle name="Comma [0] 17 11" xfId="9241"/>
    <cellStyle name="Comma [0] 17 12" xfId="9242"/>
    <cellStyle name="Comma [0] 17 13" xfId="9243"/>
    <cellStyle name="Comma [0] 17 14" xfId="9244"/>
    <cellStyle name="Comma [0] 17 15" xfId="9245"/>
    <cellStyle name="Comma [0] 17 2" xfId="9246"/>
    <cellStyle name="Comma [0] 17 3" xfId="9247"/>
    <cellStyle name="Comma [0] 17 4" xfId="9248"/>
    <cellStyle name="Comma [0] 17 5" xfId="9249"/>
    <cellStyle name="Comma [0] 17 6" xfId="9250"/>
    <cellStyle name="Comma [0] 17 7" xfId="9251"/>
    <cellStyle name="Comma [0] 17 8" xfId="9252"/>
    <cellStyle name="Comma [0] 17 9" xfId="9253"/>
    <cellStyle name="Comma [0] 18" xfId="9254"/>
    <cellStyle name="Comma [0] 18 10" xfId="9255"/>
    <cellStyle name="Comma [0] 18 11" xfId="9256"/>
    <cellStyle name="Comma [0] 18 12" xfId="9257"/>
    <cellStyle name="Comma [0] 18 13" xfId="9258"/>
    <cellStyle name="Comma [0] 18 14" xfId="9259"/>
    <cellStyle name="Comma [0] 18 15" xfId="9260"/>
    <cellStyle name="Comma [0] 18 2" xfId="9261"/>
    <cellStyle name="Comma [0] 18 3" xfId="9262"/>
    <cellStyle name="Comma [0] 18 4" xfId="9263"/>
    <cellStyle name="Comma [0] 18 5" xfId="9264"/>
    <cellStyle name="Comma [0] 18 6" xfId="9265"/>
    <cellStyle name="Comma [0] 18 7" xfId="9266"/>
    <cellStyle name="Comma [0] 18 8" xfId="9267"/>
    <cellStyle name="Comma [0] 18 9" xfId="9268"/>
    <cellStyle name="Comma [0] 19" xfId="9269"/>
    <cellStyle name="Comma [0] 19 10" xfId="9270"/>
    <cellStyle name="Comma [0] 19 11" xfId="9271"/>
    <cellStyle name="Comma [0] 19 12" xfId="9272"/>
    <cellStyle name="Comma [0] 19 13" xfId="9273"/>
    <cellStyle name="Comma [0] 19 14" xfId="9274"/>
    <cellStyle name="Comma [0] 19 15" xfId="9275"/>
    <cellStyle name="Comma [0] 19 2" xfId="9276"/>
    <cellStyle name="Comma [0] 19 3" xfId="9277"/>
    <cellStyle name="Comma [0] 19 4" xfId="9278"/>
    <cellStyle name="Comma [0] 19 5" xfId="9279"/>
    <cellStyle name="Comma [0] 19 6" xfId="9280"/>
    <cellStyle name="Comma [0] 19 7" xfId="9281"/>
    <cellStyle name="Comma [0] 19 8" xfId="9282"/>
    <cellStyle name="Comma [0] 19 9" xfId="9283"/>
    <cellStyle name="Comma [0] 2" xfId="9284"/>
    <cellStyle name="Comma [0] 2 10" xfId="9285"/>
    <cellStyle name="Comma [0] 2 11" xfId="9286"/>
    <cellStyle name="Comma [0] 2 12" xfId="9287"/>
    <cellStyle name="Comma [0] 2 13" xfId="9288"/>
    <cellStyle name="Comma [0] 2 14" xfId="9289"/>
    <cellStyle name="Comma [0] 2 15" xfId="9290"/>
    <cellStyle name="Comma [0] 2 2" xfId="9291"/>
    <cellStyle name="Comma [0] 2 2 2" xfId="9292"/>
    <cellStyle name="Comma [0] 2 2 2 2" xfId="9293"/>
    <cellStyle name="Comma [0] 2 2 2 2 2" xfId="9294"/>
    <cellStyle name="Comma [0] 2 2 2 2 2 2" xfId="9295"/>
    <cellStyle name="Comma [0] 2 2 2 2 2 2 2" xfId="9296"/>
    <cellStyle name="Comma [0] 2 2 2 2 2 2 2 2" xfId="9297"/>
    <cellStyle name="Comma [0] 2 2 2 2 2 2 2 2 2" xfId="9298"/>
    <cellStyle name="Comma [0] 2 2 2 2 2 2 2 2 2 2" xfId="9299"/>
    <cellStyle name="Comma [0] 2 2 2 2 2 2 2 2 2 2 2" xfId="9300"/>
    <cellStyle name="Comma [0] 2 2 2 2 2 2 2 2 2 2 2 2" xfId="9301"/>
    <cellStyle name="Comma [0] 2 2 2 2 2 2 2 2 2 2 2 2 2" xfId="9302"/>
    <cellStyle name="Comma [0] 2 2 2 2 2 2 2 2 2 3" xfId="9303"/>
    <cellStyle name="Comma [0] 2 2 2 2 2 2 2 2 3" xfId="9304"/>
    <cellStyle name="Comma [0] 2 2 2 2 2 2 2 2 3 2" xfId="9305"/>
    <cellStyle name="Comma [0] 2 2 2 2 2 2 2 3" xfId="9306"/>
    <cellStyle name="Comma [0] 2 2 2 2 2 2 2 3 2" xfId="9307"/>
    <cellStyle name="Comma [0] 2 2 2 2 2 2 3" xfId="9308"/>
    <cellStyle name="Comma [0] 2 2 2 2 2 2 4" xfId="9309"/>
    <cellStyle name="Comma [0] 2 2 2 2 2 2 5" xfId="9310"/>
    <cellStyle name="Comma [0] 2 2 2 2 2 2 5 2" xfId="9311"/>
    <cellStyle name="Comma [0] 2 2 2 2 2 3" xfId="9312"/>
    <cellStyle name="Comma [0] 2 2 2 2 2 4" xfId="9313"/>
    <cellStyle name="Comma [0] 2 2 2 2 2 5" xfId="9314"/>
    <cellStyle name="Comma [0] 2 2 2 2 2 5 2" xfId="9315"/>
    <cellStyle name="Comma [0] 2 2 2 2 3" xfId="9316"/>
    <cellStyle name="Comma [0] 2 2 2 2 4" xfId="9317"/>
    <cellStyle name="Comma [0] 2 2 2 2 5" xfId="9318"/>
    <cellStyle name="Comma [0] 2 2 2 2 6" xfId="9319"/>
    <cellStyle name="Comma [0] 2 2 2 2 7" xfId="9320"/>
    <cellStyle name="Comma [0] 2 2 2 2 7 2" xfId="9321"/>
    <cellStyle name="Comma [0] 2 2 2 3" xfId="9322"/>
    <cellStyle name="Comma [0] 2 2 2 4" xfId="9323"/>
    <cellStyle name="Comma [0] 2 2 2 5" xfId="9324"/>
    <cellStyle name="Comma [0] 2 2 2 6" xfId="9325"/>
    <cellStyle name="Comma [0] 2 2 2 7" xfId="9326"/>
    <cellStyle name="Comma [0] 2 2 2 7 2" xfId="9327"/>
    <cellStyle name="Comma [0] 2 2 3" xfId="9328"/>
    <cellStyle name="Comma [0] 2 2 4" xfId="9329"/>
    <cellStyle name="Comma [0] 2 2 5" xfId="9330"/>
    <cellStyle name="Comma [0] 2 2 6" xfId="9331"/>
    <cellStyle name="Comma [0] 2 2 7" xfId="9332"/>
    <cellStyle name="Comma [0] 2 2 8" xfId="9333"/>
    <cellStyle name="Comma [0] 2 2 8 2" xfId="9334"/>
    <cellStyle name="Comma [0] 2 3" xfId="9335"/>
    <cellStyle name="Comma [0] 2 4" xfId="9336"/>
    <cellStyle name="Comma [0] 2 5" xfId="9337"/>
    <cellStyle name="Comma [0] 2 6" xfId="9338"/>
    <cellStyle name="Comma [0] 2 7" xfId="9339"/>
    <cellStyle name="Comma [0] 2 8" xfId="9340"/>
    <cellStyle name="Comma [0] 2 9" xfId="9341"/>
    <cellStyle name="Comma [0] 2 9 2" xfId="9342"/>
    <cellStyle name="Comma [0] 2 9 2 2" xfId="9343"/>
    <cellStyle name="Comma [0] 20" xfId="9344"/>
    <cellStyle name="Comma [0] 20 10" xfId="9345"/>
    <cellStyle name="Comma [0] 20 11" xfId="9346"/>
    <cellStyle name="Comma [0] 20 12" xfId="9347"/>
    <cellStyle name="Comma [0] 20 13" xfId="9348"/>
    <cellStyle name="Comma [0] 20 14" xfId="9349"/>
    <cellStyle name="Comma [0] 20 15" xfId="9350"/>
    <cellStyle name="Comma [0] 20 2" xfId="9351"/>
    <cellStyle name="Comma [0] 20 3" xfId="9352"/>
    <cellStyle name="Comma [0] 20 4" xfId="9353"/>
    <cellStyle name="Comma [0] 20 5" xfId="9354"/>
    <cellStyle name="Comma [0] 20 6" xfId="9355"/>
    <cellStyle name="Comma [0] 20 7" xfId="9356"/>
    <cellStyle name="Comma [0] 20 8" xfId="9357"/>
    <cellStyle name="Comma [0] 20 9" xfId="9358"/>
    <cellStyle name="Comma [0] 21" xfId="9359"/>
    <cellStyle name="Comma [0] 21 10" xfId="9360"/>
    <cellStyle name="Comma [0] 21 11" xfId="9361"/>
    <cellStyle name="Comma [0] 21 12" xfId="9362"/>
    <cellStyle name="Comma [0] 21 13" xfId="9363"/>
    <cellStyle name="Comma [0] 21 14" xfId="9364"/>
    <cellStyle name="Comma [0] 21 15" xfId="9365"/>
    <cellStyle name="Comma [0] 21 2" xfId="9366"/>
    <cellStyle name="Comma [0] 21 3" xfId="9367"/>
    <cellStyle name="Comma [0] 21 4" xfId="9368"/>
    <cellStyle name="Comma [0] 21 5" xfId="9369"/>
    <cellStyle name="Comma [0] 21 6" xfId="9370"/>
    <cellStyle name="Comma [0] 21 7" xfId="9371"/>
    <cellStyle name="Comma [0] 21 8" xfId="9372"/>
    <cellStyle name="Comma [0] 21 9" xfId="9373"/>
    <cellStyle name="Comma [0] 22" xfId="9374"/>
    <cellStyle name="Comma [0] 22 10" xfId="9375"/>
    <cellStyle name="Comma [0] 22 11" xfId="9376"/>
    <cellStyle name="Comma [0] 22 12" xfId="9377"/>
    <cellStyle name="Comma [0] 22 13" xfId="9378"/>
    <cellStyle name="Comma [0] 22 14" xfId="9379"/>
    <cellStyle name="Comma [0] 22 15" xfId="9380"/>
    <cellStyle name="Comma [0] 22 2" xfId="9381"/>
    <cellStyle name="Comma [0] 22 3" xfId="9382"/>
    <cellStyle name="Comma [0] 22 4" xfId="9383"/>
    <cellStyle name="Comma [0] 22 5" xfId="9384"/>
    <cellStyle name="Comma [0] 22 6" xfId="9385"/>
    <cellStyle name="Comma [0] 22 7" xfId="9386"/>
    <cellStyle name="Comma [0] 22 8" xfId="9387"/>
    <cellStyle name="Comma [0] 22 9" xfId="9388"/>
    <cellStyle name="Comma [0] 23" xfId="9389"/>
    <cellStyle name="Comma [0] 23 10" xfId="9390"/>
    <cellStyle name="Comma [0] 23 11" xfId="9391"/>
    <cellStyle name="Comma [0] 23 12" xfId="9392"/>
    <cellStyle name="Comma [0] 23 13" xfId="9393"/>
    <cellStyle name="Comma [0] 23 14" xfId="9394"/>
    <cellStyle name="Comma [0] 23 15" xfId="9395"/>
    <cellStyle name="Comma [0] 23 2" xfId="9396"/>
    <cellStyle name="Comma [0] 23 3" xfId="9397"/>
    <cellStyle name="Comma [0] 23 4" xfId="9398"/>
    <cellStyle name="Comma [0] 23 5" xfId="9399"/>
    <cellStyle name="Comma [0] 23 6" xfId="9400"/>
    <cellStyle name="Comma [0] 23 7" xfId="9401"/>
    <cellStyle name="Comma [0] 23 8" xfId="9402"/>
    <cellStyle name="Comma [0] 23 9" xfId="9403"/>
    <cellStyle name="Comma [0] 24" xfId="9404"/>
    <cellStyle name="Comma [0] 24 10" xfId="9405"/>
    <cellStyle name="Comma [0] 24 11" xfId="9406"/>
    <cellStyle name="Comma [0] 24 12" xfId="9407"/>
    <cellStyle name="Comma [0] 24 13" xfId="9408"/>
    <cellStyle name="Comma [0] 24 14" xfId="9409"/>
    <cellStyle name="Comma [0] 24 15" xfId="9410"/>
    <cellStyle name="Comma [0] 24 2" xfId="9411"/>
    <cellStyle name="Comma [0] 24 3" xfId="9412"/>
    <cellStyle name="Comma [0] 24 4" xfId="9413"/>
    <cellStyle name="Comma [0] 24 5" xfId="9414"/>
    <cellStyle name="Comma [0] 24 6" xfId="9415"/>
    <cellStyle name="Comma [0] 24 7" xfId="9416"/>
    <cellStyle name="Comma [0] 24 8" xfId="9417"/>
    <cellStyle name="Comma [0] 24 9" xfId="9418"/>
    <cellStyle name="Comma [0] 25" xfId="9419"/>
    <cellStyle name="Comma [0] 25 10" xfId="9420"/>
    <cellStyle name="Comma [0] 25 11" xfId="9421"/>
    <cellStyle name="Comma [0] 25 12" xfId="9422"/>
    <cellStyle name="Comma [0] 25 13" xfId="9423"/>
    <cellStyle name="Comma [0] 25 14" xfId="9424"/>
    <cellStyle name="Comma [0] 25 15" xfId="9425"/>
    <cellStyle name="Comma [0] 25 2" xfId="9426"/>
    <cellStyle name="Comma [0] 25 3" xfId="9427"/>
    <cellStyle name="Comma [0] 25 4" xfId="9428"/>
    <cellStyle name="Comma [0] 25 5" xfId="9429"/>
    <cellStyle name="Comma [0] 25 6" xfId="9430"/>
    <cellStyle name="Comma [0] 25 7" xfId="9431"/>
    <cellStyle name="Comma [0] 25 8" xfId="9432"/>
    <cellStyle name="Comma [0] 25 9" xfId="9433"/>
    <cellStyle name="Comma [0] 26" xfId="9434"/>
    <cellStyle name="Comma [0] 26 10" xfId="9435"/>
    <cellStyle name="Comma [0] 26 11" xfId="9436"/>
    <cellStyle name="Comma [0] 26 12" xfId="9437"/>
    <cellStyle name="Comma [0] 26 13" xfId="9438"/>
    <cellStyle name="Comma [0] 26 14" xfId="9439"/>
    <cellStyle name="Comma [0] 26 15" xfId="9440"/>
    <cellStyle name="Comma [0] 26 2" xfId="9441"/>
    <cellStyle name="Comma [0] 26 3" xfId="9442"/>
    <cellStyle name="Comma [0] 26 4" xfId="9443"/>
    <cellStyle name="Comma [0] 26 5" xfId="9444"/>
    <cellStyle name="Comma [0] 26 6" xfId="9445"/>
    <cellStyle name="Comma [0] 26 7" xfId="9446"/>
    <cellStyle name="Comma [0] 26 8" xfId="9447"/>
    <cellStyle name="Comma [0] 26 9" xfId="9448"/>
    <cellStyle name="Comma [0] 27" xfId="9449"/>
    <cellStyle name="Comma [0] 27 10" xfId="9450"/>
    <cellStyle name="Comma [0] 27 11" xfId="9451"/>
    <cellStyle name="Comma [0] 27 12" xfId="9452"/>
    <cellStyle name="Comma [0] 27 13" xfId="9453"/>
    <cellStyle name="Comma [0] 27 14" xfId="9454"/>
    <cellStyle name="Comma [0] 27 15" xfId="9455"/>
    <cellStyle name="Comma [0] 27 2" xfId="9456"/>
    <cellStyle name="Comma [0] 27 3" xfId="9457"/>
    <cellStyle name="Comma [0] 27 4" xfId="9458"/>
    <cellStyle name="Comma [0] 27 5" xfId="9459"/>
    <cellStyle name="Comma [0] 27 6" xfId="9460"/>
    <cellStyle name="Comma [0] 27 7" xfId="9461"/>
    <cellStyle name="Comma [0] 27 8" xfId="9462"/>
    <cellStyle name="Comma [0] 27 9" xfId="9463"/>
    <cellStyle name="Comma [0] 28" xfId="9464"/>
    <cellStyle name="Comma [0] 28 10" xfId="9465"/>
    <cellStyle name="Comma [0] 28 11" xfId="9466"/>
    <cellStyle name="Comma [0] 28 12" xfId="9467"/>
    <cellStyle name="Comma [0] 28 13" xfId="9468"/>
    <cellStyle name="Comma [0] 28 14" xfId="9469"/>
    <cellStyle name="Comma [0] 28 15" xfId="9470"/>
    <cellStyle name="Comma [0] 28 2" xfId="9471"/>
    <cellStyle name="Comma [0] 28 3" xfId="9472"/>
    <cellStyle name="Comma [0] 28 4" xfId="9473"/>
    <cellStyle name="Comma [0] 28 5" xfId="9474"/>
    <cellStyle name="Comma [0] 28 6" xfId="9475"/>
    <cellStyle name="Comma [0] 28 7" xfId="9476"/>
    <cellStyle name="Comma [0] 28 8" xfId="9477"/>
    <cellStyle name="Comma [0] 28 9" xfId="9478"/>
    <cellStyle name="Comma [0] 29" xfId="9479"/>
    <cellStyle name="Comma [0] 29 10" xfId="9480"/>
    <cellStyle name="Comma [0] 29 11" xfId="9481"/>
    <cellStyle name="Comma [0] 29 12" xfId="9482"/>
    <cellStyle name="Comma [0] 29 13" xfId="9483"/>
    <cellStyle name="Comma [0] 29 14" xfId="9484"/>
    <cellStyle name="Comma [0] 29 15" xfId="9485"/>
    <cellStyle name="Comma [0] 29 2" xfId="9486"/>
    <cellStyle name="Comma [0] 29 3" xfId="9487"/>
    <cellStyle name="Comma [0] 29 4" xfId="9488"/>
    <cellStyle name="Comma [0] 29 5" xfId="9489"/>
    <cellStyle name="Comma [0] 29 6" xfId="9490"/>
    <cellStyle name="Comma [0] 29 7" xfId="9491"/>
    <cellStyle name="Comma [0] 29 8" xfId="9492"/>
    <cellStyle name="Comma [0] 29 9" xfId="9493"/>
    <cellStyle name="Comma [0] 3" xfId="9494"/>
    <cellStyle name="Comma [0] 3 10" xfId="9495"/>
    <cellStyle name="Comma [0] 3 11" xfId="9496"/>
    <cellStyle name="Comma [0] 3 12" xfId="9497"/>
    <cellStyle name="Comma [0] 3 13" xfId="9498"/>
    <cellStyle name="Comma [0] 3 14" xfId="9499"/>
    <cellStyle name="Comma [0] 3 15" xfId="9500"/>
    <cellStyle name="Comma [0] 3 2" xfId="9501"/>
    <cellStyle name="Comma [0] 3 2 2" xfId="9502"/>
    <cellStyle name="Comma [0] 3 2 2 2" xfId="9503"/>
    <cellStyle name="Comma [0] 3 2 2 2 2" xfId="9504"/>
    <cellStyle name="Comma [0] 3 2 2 2 2 2" xfId="9505"/>
    <cellStyle name="Comma [0] 3 2 2 2 2 2 2" xfId="9506"/>
    <cellStyle name="Comma [0] 3 2 2 2 2 2 2 2" xfId="9507"/>
    <cellStyle name="Comma [0] 3 2 2 2 2 2 2 2 2" xfId="9508"/>
    <cellStyle name="Comma [0] 3 2 2 2 2 2 2 2 2 2" xfId="9509"/>
    <cellStyle name="Comma [0] 3 2 2 2 2 2 2 2 2 2 2" xfId="9510"/>
    <cellStyle name="Comma [0] 3 2 2 2 2 2 2 2 2 2 2 2" xfId="9511"/>
    <cellStyle name="Comma [0] 3 2 2 2 2 2 2 2 2 2 2 2 2" xfId="9512"/>
    <cellStyle name="Comma [0] 3 2 2 2 2 2 2 2 2 3" xfId="9513"/>
    <cellStyle name="Comma [0] 3 2 2 2 2 2 2 2 3" xfId="9514"/>
    <cellStyle name="Comma [0] 3 2 2 2 2 2 2 2 3 2" xfId="9515"/>
    <cellStyle name="Comma [0] 3 2 2 2 2 2 2 3" xfId="9516"/>
    <cellStyle name="Comma [0] 3 2 2 2 2 2 2 3 2" xfId="9517"/>
    <cellStyle name="Comma [0] 3 2 2 2 2 2 3" xfId="9518"/>
    <cellStyle name="Comma [0] 3 2 2 2 2 2 4" xfId="9519"/>
    <cellStyle name="Comma [0] 3 2 2 2 2 2 5" xfId="9520"/>
    <cellStyle name="Comma [0] 3 2 2 2 2 2 5 2" xfId="9521"/>
    <cellStyle name="Comma [0] 3 2 2 2 2 3" xfId="9522"/>
    <cellStyle name="Comma [0] 3 2 2 2 2 4" xfId="9523"/>
    <cellStyle name="Comma [0] 3 2 2 2 2 5" xfId="9524"/>
    <cellStyle name="Comma [0] 3 2 2 2 2 5 2" xfId="9525"/>
    <cellStyle name="Comma [0] 3 2 2 2 3" xfId="9526"/>
    <cellStyle name="Comma [0] 3 2 2 2 4" xfId="9527"/>
    <cellStyle name="Comma [0] 3 2 2 2 5" xfId="9528"/>
    <cellStyle name="Comma [0] 3 2 2 2 6" xfId="9529"/>
    <cellStyle name="Comma [0] 3 2 2 2 7" xfId="9530"/>
    <cellStyle name="Comma [0] 3 2 2 2 7 2" xfId="9531"/>
    <cellStyle name="Comma [0] 3 2 2 3" xfId="9532"/>
    <cellStyle name="Comma [0] 3 2 2 4" xfId="9533"/>
    <cellStyle name="Comma [0] 3 2 2 5" xfId="9534"/>
    <cellStyle name="Comma [0] 3 2 2 6" xfId="9535"/>
    <cellStyle name="Comma [0] 3 2 2 7" xfId="9536"/>
    <cellStyle name="Comma [0] 3 2 2 7 2" xfId="9537"/>
    <cellStyle name="Comma [0] 3 2 3" xfId="9538"/>
    <cellStyle name="Comma [0] 3 2 4" xfId="9539"/>
    <cellStyle name="Comma [0] 3 2 5" xfId="9540"/>
    <cellStyle name="Comma [0] 3 2 6" xfId="9541"/>
    <cellStyle name="Comma [0] 3 2 7" xfId="9542"/>
    <cellStyle name="Comma [0] 3 2 8" xfId="9543"/>
    <cellStyle name="Comma [0] 3 2 8 2" xfId="9544"/>
    <cellStyle name="Comma [0] 3 3" xfId="9545"/>
    <cellStyle name="Comma [0] 3 4" xfId="9546"/>
    <cellStyle name="Comma [0] 3 5" xfId="9547"/>
    <cellStyle name="Comma [0] 3 6" xfId="9548"/>
    <cellStyle name="Comma [0] 3 7" xfId="9549"/>
    <cellStyle name="Comma [0] 3 8" xfId="9550"/>
    <cellStyle name="Comma [0] 3 9" xfId="9551"/>
    <cellStyle name="Comma [0] 3 9 2" xfId="9552"/>
    <cellStyle name="Comma [0] 3 9 2 2" xfId="9553"/>
    <cellStyle name="Comma [0] 30" xfId="9554"/>
    <cellStyle name="Comma [0] 30 10" xfId="9555"/>
    <cellStyle name="Comma [0] 30 11" xfId="9556"/>
    <cellStyle name="Comma [0] 30 12" xfId="9557"/>
    <cellStyle name="Comma [0] 30 13" xfId="9558"/>
    <cellStyle name="Comma [0] 30 14" xfId="9559"/>
    <cellStyle name="Comma [0] 30 15" xfId="9560"/>
    <cellStyle name="Comma [0] 30 2" xfId="9561"/>
    <cellStyle name="Comma [0] 30 3" xfId="9562"/>
    <cellStyle name="Comma [0] 30 4" xfId="9563"/>
    <cellStyle name="Comma [0] 30 5" xfId="9564"/>
    <cellStyle name="Comma [0] 30 6" xfId="9565"/>
    <cellStyle name="Comma [0] 30 7" xfId="9566"/>
    <cellStyle name="Comma [0] 30 8" xfId="9567"/>
    <cellStyle name="Comma [0] 30 9" xfId="9568"/>
    <cellStyle name="Comma [0] 31" xfId="9569"/>
    <cellStyle name="Comma [0] 31 10" xfId="9570"/>
    <cellStyle name="Comma [0] 31 11" xfId="9571"/>
    <cellStyle name="Comma [0] 31 12" xfId="9572"/>
    <cellStyle name="Comma [0] 31 13" xfId="9573"/>
    <cellStyle name="Comma [0] 31 14" xfId="9574"/>
    <cellStyle name="Comma [0] 31 15" xfId="9575"/>
    <cellStyle name="Comma [0] 31 2" xfId="9576"/>
    <cellStyle name="Comma [0] 31 3" xfId="9577"/>
    <cellStyle name="Comma [0] 31 4" xfId="9578"/>
    <cellStyle name="Comma [0] 31 5" xfId="9579"/>
    <cellStyle name="Comma [0] 31 6" xfId="9580"/>
    <cellStyle name="Comma [0] 31 7" xfId="9581"/>
    <cellStyle name="Comma [0] 31 8" xfId="9582"/>
    <cellStyle name="Comma [0] 31 9" xfId="9583"/>
    <cellStyle name="Comma [0] 32" xfId="9584"/>
    <cellStyle name="Comma [0] 32 10" xfId="9585"/>
    <cellStyle name="Comma [0] 32 11" xfId="9586"/>
    <cellStyle name="Comma [0] 32 12" xfId="9587"/>
    <cellStyle name="Comma [0] 32 13" xfId="9588"/>
    <cellStyle name="Comma [0] 32 14" xfId="9589"/>
    <cellStyle name="Comma [0] 32 15" xfId="9590"/>
    <cellStyle name="Comma [0] 32 2" xfId="9591"/>
    <cellStyle name="Comma [0] 32 3" xfId="9592"/>
    <cellStyle name="Comma [0] 32 4" xfId="9593"/>
    <cellStyle name="Comma [0] 32 5" xfId="9594"/>
    <cellStyle name="Comma [0] 32 6" xfId="9595"/>
    <cellStyle name="Comma [0] 32 7" xfId="9596"/>
    <cellStyle name="Comma [0] 32 8" xfId="9597"/>
    <cellStyle name="Comma [0] 32 9" xfId="9598"/>
    <cellStyle name="Comma [0] 33" xfId="9599"/>
    <cellStyle name="Comma [0] 33 10" xfId="9600"/>
    <cellStyle name="Comma [0] 33 11" xfId="9601"/>
    <cellStyle name="Comma [0] 33 12" xfId="9602"/>
    <cellStyle name="Comma [0] 33 13" xfId="9603"/>
    <cellStyle name="Comma [0] 33 14" xfId="9604"/>
    <cellStyle name="Comma [0] 33 15" xfId="9605"/>
    <cellStyle name="Comma [0] 33 2" xfId="9606"/>
    <cellStyle name="Comma [0] 33 3" xfId="9607"/>
    <cellStyle name="Comma [0] 33 4" xfId="9608"/>
    <cellStyle name="Comma [0] 33 5" xfId="9609"/>
    <cellStyle name="Comma [0] 33 6" xfId="9610"/>
    <cellStyle name="Comma [0] 33 7" xfId="9611"/>
    <cellStyle name="Comma [0] 33 8" xfId="9612"/>
    <cellStyle name="Comma [0] 33 9" xfId="9613"/>
    <cellStyle name="Comma [0] 34" xfId="9614"/>
    <cellStyle name="Comma [0] 34 10" xfId="9615"/>
    <cellStyle name="Comma [0] 34 11" xfId="9616"/>
    <cellStyle name="Comma [0] 34 12" xfId="9617"/>
    <cellStyle name="Comma [0] 34 13" xfId="9618"/>
    <cellStyle name="Comma [0] 34 14" xfId="9619"/>
    <cellStyle name="Comma [0] 34 15" xfId="9620"/>
    <cellStyle name="Comma [0] 34 2" xfId="9621"/>
    <cellStyle name="Comma [0] 34 3" xfId="9622"/>
    <cellStyle name="Comma [0] 34 4" xfId="9623"/>
    <cellStyle name="Comma [0] 34 5" xfId="9624"/>
    <cellStyle name="Comma [0] 34 6" xfId="9625"/>
    <cellStyle name="Comma [0] 34 7" xfId="9626"/>
    <cellStyle name="Comma [0] 34 8" xfId="9627"/>
    <cellStyle name="Comma [0] 34 9" xfId="9628"/>
    <cellStyle name="Comma [0] 35" xfId="9629"/>
    <cellStyle name="Comma [0] 35 10" xfId="9630"/>
    <cellStyle name="Comma [0] 35 11" xfId="9631"/>
    <cellStyle name="Comma [0] 35 12" xfId="9632"/>
    <cellStyle name="Comma [0] 35 13" xfId="9633"/>
    <cellStyle name="Comma [0] 35 14" xfId="9634"/>
    <cellStyle name="Comma [0] 35 15" xfId="9635"/>
    <cellStyle name="Comma [0] 35 2" xfId="9636"/>
    <cellStyle name="Comma [0] 35 3" xfId="9637"/>
    <cellStyle name="Comma [0] 35 4" xfId="9638"/>
    <cellStyle name="Comma [0] 35 5" xfId="9639"/>
    <cellStyle name="Comma [0] 35 6" xfId="9640"/>
    <cellStyle name="Comma [0] 35 7" xfId="9641"/>
    <cellStyle name="Comma [0] 35 8" xfId="9642"/>
    <cellStyle name="Comma [0] 35 9" xfId="9643"/>
    <cellStyle name="Comma [0] 36" xfId="9644"/>
    <cellStyle name="Comma [0] 36 10" xfId="9645"/>
    <cellStyle name="Comma [0] 36 11" xfId="9646"/>
    <cellStyle name="Comma [0] 36 12" xfId="9647"/>
    <cellStyle name="Comma [0] 36 13" xfId="9648"/>
    <cellStyle name="Comma [0] 36 14" xfId="9649"/>
    <cellStyle name="Comma [0] 36 15" xfId="9650"/>
    <cellStyle name="Comma [0] 36 2" xfId="9651"/>
    <cellStyle name="Comma [0] 36 3" xfId="9652"/>
    <cellStyle name="Comma [0] 36 4" xfId="9653"/>
    <cellStyle name="Comma [0] 36 5" xfId="9654"/>
    <cellStyle name="Comma [0] 36 6" xfId="9655"/>
    <cellStyle name="Comma [0] 36 7" xfId="9656"/>
    <cellStyle name="Comma [0] 36 8" xfId="9657"/>
    <cellStyle name="Comma [0] 36 9" xfId="9658"/>
    <cellStyle name="Comma [0] 37" xfId="9659"/>
    <cellStyle name="Comma [0] 37 10" xfId="9660"/>
    <cellStyle name="Comma [0] 37 11" xfId="9661"/>
    <cellStyle name="Comma [0] 37 12" xfId="9662"/>
    <cellStyle name="Comma [0] 37 13" xfId="9663"/>
    <cellStyle name="Comma [0] 37 14" xfId="9664"/>
    <cellStyle name="Comma [0] 37 15" xfId="9665"/>
    <cellStyle name="Comma [0] 37 2" xfId="9666"/>
    <cellStyle name="Comma [0] 37 3" xfId="9667"/>
    <cellStyle name="Comma [0] 37 4" xfId="9668"/>
    <cellStyle name="Comma [0] 37 5" xfId="9669"/>
    <cellStyle name="Comma [0] 37 6" xfId="9670"/>
    <cellStyle name="Comma [0] 37 7" xfId="9671"/>
    <cellStyle name="Comma [0] 37 8" xfId="9672"/>
    <cellStyle name="Comma [0] 37 9" xfId="9673"/>
    <cellStyle name="Comma [0] 38" xfId="9674"/>
    <cellStyle name="Comma [0] 38 10" xfId="9675"/>
    <cellStyle name="Comma [0] 38 11" xfId="9676"/>
    <cellStyle name="Comma [0] 38 12" xfId="9677"/>
    <cellStyle name="Comma [0] 38 13" xfId="9678"/>
    <cellStyle name="Comma [0] 38 14" xfId="9679"/>
    <cellStyle name="Comma [0] 38 15" xfId="9680"/>
    <cellStyle name="Comma [0] 38 2" xfId="9681"/>
    <cellStyle name="Comma [0] 38 3" xfId="9682"/>
    <cellStyle name="Comma [0] 38 4" xfId="9683"/>
    <cellStyle name="Comma [0] 38 5" xfId="9684"/>
    <cellStyle name="Comma [0] 38 6" xfId="9685"/>
    <cellStyle name="Comma [0] 38 7" xfId="9686"/>
    <cellStyle name="Comma [0] 38 8" xfId="9687"/>
    <cellStyle name="Comma [0] 38 9" xfId="9688"/>
    <cellStyle name="Comma [0] 39" xfId="9689"/>
    <cellStyle name="Comma [0] 39 10" xfId="9690"/>
    <cellStyle name="Comma [0] 39 11" xfId="9691"/>
    <cellStyle name="Comma [0] 39 12" xfId="9692"/>
    <cellStyle name="Comma [0] 39 13" xfId="9693"/>
    <cellStyle name="Comma [0] 39 14" xfId="9694"/>
    <cellStyle name="Comma [0] 39 15" xfId="9695"/>
    <cellStyle name="Comma [0] 39 2" xfId="9696"/>
    <cellStyle name="Comma [0] 39 3" xfId="9697"/>
    <cellStyle name="Comma [0] 39 4" xfId="9698"/>
    <cellStyle name="Comma [0] 39 5" xfId="9699"/>
    <cellStyle name="Comma [0] 39 6" xfId="9700"/>
    <cellStyle name="Comma [0] 39 7" xfId="9701"/>
    <cellStyle name="Comma [0] 39 8" xfId="9702"/>
    <cellStyle name="Comma [0] 39 9" xfId="9703"/>
    <cellStyle name="Comma [0] 4" xfId="9704"/>
    <cellStyle name="Comma [0] 4 10" xfId="9705"/>
    <cellStyle name="Comma [0] 4 11" xfId="9706"/>
    <cellStyle name="Comma [0] 4 12" xfId="9707"/>
    <cellStyle name="Comma [0] 4 13" xfId="9708"/>
    <cellStyle name="Comma [0] 4 14" xfId="9709"/>
    <cellStyle name="Comma [0] 4 15" xfId="9710"/>
    <cellStyle name="Comma [0] 4 2" xfId="9711"/>
    <cellStyle name="Comma [0] 4 2 2" xfId="9712"/>
    <cellStyle name="Comma [0] 4 2 2 2" xfId="9713"/>
    <cellStyle name="Comma [0] 4 2 2 2 2" xfId="9714"/>
    <cellStyle name="Comma [0] 4 2 2 2 2 2" xfId="9715"/>
    <cellStyle name="Comma [0] 4 2 2 2 2 2 2" xfId="9716"/>
    <cellStyle name="Comma [0] 4 2 2 2 2 2 2 2" xfId="9717"/>
    <cellStyle name="Comma [0] 4 2 2 2 2 2 2 2 2" xfId="9718"/>
    <cellStyle name="Comma [0] 4 2 2 2 2 2 2 2 2 2" xfId="9719"/>
    <cellStyle name="Comma [0] 4 2 2 2 2 2 2 2 2 2 2" xfId="9720"/>
    <cellStyle name="Comma [0] 4 2 2 2 2 2 2 2 2 2 2 2" xfId="9721"/>
    <cellStyle name="Comma [0] 4 2 2 2 2 2 2 2 2 2 2 2 2" xfId="9722"/>
    <cellStyle name="Comma [0] 4 2 2 2 2 2 2 2 2 3" xfId="9723"/>
    <cellStyle name="Comma [0] 4 2 2 2 2 2 2 2 3" xfId="9724"/>
    <cellStyle name="Comma [0] 4 2 2 2 2 2 2 2 3 2" xfId="9725"/>
    <cellStyle name="Comma [0] 4 2 2 2 2 2 2 3" xfId="9726"/>
    <cellStyle name="Comma [0] 4 2 2 2 2 2 2 3 2" xfId="9727"/>
    <cellStyle name="Comma [0] 4 2 2 2 2 2 3" xfId="9728"/>
    <cellStyle name="Comma [0] 4 2 2 2 2 2 4" xfId="9729"/>
    <cellStyle name="Comma [0] 4 2 2 2 2 2 5" xfId="9730"/>
    <cellStyle name="Comma [0] 4 2 2 2 2 2 5 2" xfId="9731"/>
    <cellStyle name="Comma [0] 4 2 2 2 2 3" xfId="9732"/>
    <cellStyle name="Comma [0] 4 2 2 2 2 4" xfId="9733"/>
    <cellStyle name="Comma [0] 4 2 2 2 2 5" xfId="9734"/>
    <cellStyle name="Comma [0] 4 2 2 2 2 5 2" xfId="9735"/>
    <cellStyle name="Comma [0] 4 2 2 2 3" xfId="9736"/>
    <cellStyle name="Comma [0] 4 2 2 2 4" xfId="9737"/>
    <cellStyle name="Comma [0] 4 2 2 2 5" xfId="9738"/>
    <cellStyle name="Comma [0] 4 2 2 2 6" xfId="9739"/>
    <cellStyle name="Comma [0] 4 2 2 2 7" xfId="9740"/>
    <cellStyle name="Comma [0] 4 2 2 2 7 2" xfId="9741"/>
    <cellStyle name="Comma [0] 4 2 2 3" xfId="9742"/>
    <cellStyle name="Comma [0] 4 2 2 4" xfId="9743"/>
    <cellStyle name="Comma [0] 4 2 2 5" xfId="9744"/>
    <cellStyle name="Comma [0] 4 2 2 6" xfId="9745"/>
    <cellStyle name="Comma [0] 4 2 2 7" xfId="9746"/>
    <cellStyle name="Comma [0] 4 2 2 7 2" xfId="9747"/>
    <cellStyle name="Comma [0] 4 2 3" xfId="9748"/>
    <cellStyle name="Comma [0] 4 2 4" xfId="9749"/>
    <cellStyle name="Comma [0] 4 2 5" xfId="9750"/>
    <cellStyle name="Comma [0] 4 2 6" xfId="9751"/>
    <cellStyle name="Comma [0] 4 2 7" xfId="9752"/>
    <cellStyle name="Comma [0] 4 2 8" xfId="9753"/>
    <cellStyle name="Comma [0] 4 2 8 2" xfId="9754"/>
    <cellStyle name="Comma [0] 4 3" xfId="9755"/>
    <cellStyle name="Comma [0] 4 4" xfId="9756"/>
    <cellStyle name="Comma [0] 4 5" xfId="9757"/>
    <cellStyle name="Comma [0] 4 6" xfId="9758"/>
    <cellStyle name="Comma [0] 4 7" xfId="9759"/>
    <cellStyle name="Comma [0] 4 8" xfId="9760"/>
    <cellStyle name="Comma [0] 4 9" xfId="9761"/>
    <cellStyle name="Comma [0] 4 9 2" xfId="9762"/>
    <cellStyle name="Comma [0] 4 9 2 2" xfId="9763"/>
    <cellStyle name="Comma [0] 40" xfId="9764"/>
    <cellStyle name="Comma [0] 40 10" xfId="9765"/>
    <cellStyle name="Comma [0] 40 11" xfId="9766"/>
    <cellStyle name="Comma [0] 40 12" xfId="9767"/>
    <cellStyle name="Comma [0] 40 13" xfId="9768"/>
    <cellStyle name="Comma [0] 40 14" xfId="9769"/>
    <cellStyle name="Comma [0] 40 15" xfId="9770"/>
    <cellStyle name="Comma [0] 40 2" xfId="9771"/>
    <cellStyle name="Comma [0] 40 3" xfId="9772"/>
    <cellStyle name="Comma [0] 40 4" xfId="9773"/>
    <cellStyle name="Comma [0] 40 5" xfId="9774"/>
    <cellStyle name="Comma [0] 40 6" xfId="9775"/>
    <cellStyle name="Comma [0] 40 7" xfId="9776"/>
    <cellStyle name="Comma [0] 40 8" xfId="9777"/>
    <cellStyle name="Comma [0] 40 9" xfId="9778"/>
    <cellStyle name="Comma [0] 41" xfId="9779"/>
    <cellStyle name="Comma [0] 41 10" xfId="9780"/>
    <cellStyle name="Comma [0] 41 11" xfId="9781"/>
    <cellStyle name="Comma [0] 41 12" xfId="9782"/>
    <cellStyle name="Comma [0] 41 13" xfId="9783"/>
    <cellStyle name="Comma [0] 41 14" xfId="9784"/>
    <cellStyle name="Comma [0] 41 15" xfId="9785"/>
    <cellStyle name="Comma [0] 41 2" xfId="9786"/>
    <cellStyle name="Comma [0] 41 3" xfId="9787"/>
    <cellStyle name="Comma [0] 41 4" xfId="9788"/>
    <cellStyle name="Comma [0] 41 5" xfId="9789"/>
    <cellStyle name="Comma [0] 41 6" xfId="9790"/>
    <cellStyle name="Comma [0] 41 7" xfId="9791"/>
    <cellStyle name="Comma [0] 41 8" xfId="9792"/>
    <cellStyle name="Comma [0] 41 9" xfId="9793"/>
    <cellStyle name="Comma [0] 42" xfId="9794"/>
    <cellStyle name="Comma [0] 42 10" xfId="9795"/>
    <cellStyle name="Comma [0] 42 11" xfId="9796"/>
    <cellStyle name="Comma [0] 42 12" xfId="9797"/>
    <cellStyle name="Comma [0] 42 13" xfId="9798"/>
    <cellStyle name="Comma [0] 42 14" xfId="9799"/>
    <cellStyle name="Comma [0] 42 15" xfId="9800"/>
    <cellStyle name="Comma [0] 42 2" xfId="9801"/>
    <cellStyle name="Comma [0] 42 3" xfId="9802"/>
    <cellStyle name="Comma [0] 42 4" xfId="9803"/>
    <cellStyle name="Comma [0] 42 5" xfId="9804"/>
    <cellStyle name="Comma [0] 42 6" xfId="9805"/>
    <cellStyle name="Comma [0] 42 7" xfId="9806"/>
    <cellStyle name="Comma [0] 42 8" xfId="9807"/>
    <cellStyle name="Comma [0] 42 9" xfId="9808"/>
    <cellStyle name="Comma [0] 43" xfId="9809"/>
    <cellStyle name="Comma [0] 43 10" xfId="9810"/>
    <cellStyle name="Comma [0] 43 11" xfId="9811"/>
    <cellStyle name="Comma [0] 43 12" xfId="9812"/>
    <cellStyle name="Comma [0] 43 13" xfId="9813"/>
    <cellStyle name="Comma [0] 43 14" xfId="9814"/>
    <cellStyle name="Comma [0] 43 15" xfId="9815"/>
    <cellStyle name="Comma [0] 43 2" xfId="9816"/>
    <cellStyle name="Comma [0] 43 3" xfId="9817"/>
    <cellStyle name="Comma [0] 43 4" xfId="9818"/>
    <cellStyle name="Comma [0] 43 5" xfId="9819"/>
    <cellStyle name="Comma [0] 43 6" xfId="9820"/>
    <cellStyle name="Comma [0] 43 7" xfId="9821"/>
    <cellStyle name="Comma [0] 43 8" xfId="9822"/>
    <cellStyle name="Comma [0] 43 9" xfId="9823"/>
    <cellStyle name="Comma [0] 44" xfId="9824"/>
    <cellStyle name="Comma [0] 44 10" xfId="9825"/>
    <cellStyle name="Comma [0] 44 11" xfId="9826"/>
    <cellStyle name="Comma [0] 44 12" xfId="9827"/>
    <cellStyle name="Comma [0] 44 13" xfId="9828"/>
    <cellStyle name="Comma [0] 44 14" xfId="9829"/>
    <cellStyle name="Comma [0] 44 15" xfId="9830"/>
    <cellStyle name="Comma [0] 44 2" xfId="9831"/>
    <cellStyle name="Comma [0] 44 3" xfId="9832"/>
    <cellStyle name="Comma [0] 44 4" xfId="9833"/>
    <cellStyle name="Comma [0] 44 5" xfId="9834"/>
    <cellStyle name="Comma [0] 44 6" xfId="9835"/>
    <cellStyle name="Comma [0] 44 7" xfId="9836"/>
    <cellStyle name="Comma [0] 44 8" xfId="9837"/>
    <cellStyle name="Comma [0] 44 9" xfId="9838"/>
    <cellStyle name="Comma [0] 45" xfId="9839"/>
    <cellStyle name="Comma [0] 45 10" xfId="9840"/>
    <cellStyle name="Comma [0] 45 11" xfId="9841"/>
    <cellStyle name="Comma [0] 45 12" xfId="9842"/>
    <cellStyle name="Comma [0] 45 13" xfId="9843"/>
    <cellStyle name="Comma [0] 45 14" xfId="9844"/>
    <cellStyle name="Comma [0] 45 15" xfId="9845"/>
    <cellStyle name="Comma [0] 45 2" xfId="9846"/>
    <cellStyle name="Comma [0] 45 3" xfId="9847"/>
    <cellStyle name="Comma [0] 45 4" xfId="9848"/>
    <cellStyle name="Comma [0] 45 5" xfId="9849"/>
    <cellStyle name="Comma [0] 45 6" xfId="9850"/>
    <cellStyle name="Comma [0] 45 7" xfId="9851"/>
    <cellStyle name="Comma [0] 45 8" xfId="9852"/>
    <cellStyle name="Comma [0] 45 9" xfId="9853"/>
    <cellStyle name="Comma [0] 46" xfId="9854"/>
    <cellStyle name="Comma [0] 46 10" xfId="9855"/>
    <cellStyle name="Comma [0] 46 11" xfId="9856"/>
    <cellStyle name="Comma [0] 46 12" xfId="9857"/>
    <cellStyle name="Comma [0] 46 13" xfId="9858"/>
    <cellStyle name="Comma [0] 46 14" xfId="9859"/>
    <cellStyle name="Comma [0] 46 15" xfId="9860"/>
    <cellStyle name="Comma [0] 46 2" xfId="9861"/>
    <cellStyle name="Comma [0] 46 3" xfId="9862"/>
    <cellStyle name="Comma [0] 46 4" xfId="9863"/>
    <cellStyle name="Comma [0] 46 5" xfId="9864"/>
    <cellStyle name="Comma [0] 46 6" xfId="9865"/>
    <cellStyle name="Comma [0] 46 7" xfId="9866"/>
    <cellStyle name="Comma [0] 46 8" xfId="9867"/>
    <cellStyle name="Comma [0] 46 9" xfId="9868"/>
    <cellStyle name="Comma [0] 47" xfId="9869"/>
    <cellStyle name="Comma [0] 47 10" xfId="9870"/>
    <cellStyle name="Comma [0] 47 11" xfId="9871"/>
    <cellStyle name="Comma [0] 47 12" xfId="9872"/>
    <cellStyle name="Comma [0] 47 13" xfId="9873"/>
    <cellStyle name="Comma [0] 47 14" xfId="9874"/>
    <cellStyle name="Comma [0] 47 15" xfId="9875"/>
    <cellStyle name="Comma [0] 47 2" xfId="9876"/>
    <cellStyle name="Comma [0] 47 3" xfId="9877"/>
    <cellStyle name="Comma [0] 47 4" xfId="9878"/>
    <cellStyle name="Comma [0] 47 5" xfId="9879"/>
    <cellStyle name="Comma [0] 47 6" xfId="9880"/>
    <cellStyle name="Comma [0] 47 7" xfId="9881"/>
    <cellStyle name="Comma [0] 47 8" xfId="9882"/>
    <cellStyle name="Comma [0] 47 9" xfId="9883"/>
    <cellStyle name="Comma [0] 48" xfId="9884"/>
    <cellStyle name="Comma [0] 48 10" xfId="9885"/>
    <cellStyle name="Comma [0] 48 11" xfId="9886"/>
    <cellStyle name="Comma [0] 48 12" xfId="9887"/>
    <cellStyle name="Comma [0] 48 13" xfId="9888"/>
    <cellStyle name="Comma [0] 48 14" xfId="9889"/>
    <cellStyle name="Comma [0] 48 15" xfId="9890"/>
    <cellStyle name="Comma [0] 48 2" xfId="9891"/>
    <cellStyle name="Comma [0] 48 3" xfId="9892"/>
    <cellStyle name="Comma [0] 48 4" xfId="9893"/>
    <cellStyle name="Comma [0] 48 5" xfId="9894"/>
    <cellStyle name="Comma [0] 48 6" xfId="9895"/>
    <cellStyle name="Comma [0] 48 7" xfId="9896"/>
    <cellStyle name="Comma [0] 48 8" xfId="9897"/>
    <cellStyle name="Comma [0] 48 9" xfId="9898"/>
    <cellStyle name="Comma [0] 49" xfId="9899"/>
    <cellStyle name="Comma [0] 49 10" xfId="9900"/>
    <cellStyle name="Comma [0] 49 11" xfId="9901"/>
    <cellStyle name="Comma [0] 49 12" xfId="9902"/>
    <cellStyle name="Comma [0] 49 13" xfId="9903"/>
    <cellStyle name="Comma [0] 49 14" xfId="9904"/>
    <cellStyle name="Comma [0] 49 15" xfId="9905"/>
    <cellStyle name="Comma [0] 49 2" xfId="9906"/>
    <cellStyle name="Comma [0] 49 3" xfId="9907"/>
    <cellStyle name="Comma [0] 49 4" xfId="9908"/>
    <cellStyle name="Comma [0] 49 5" xfId="9909"/>
    <cellStyle name="Comma [0] 49 6" xfId="9910"/>
    <cellStyle name="Comma [0] 49 7" xfId="9911"/>
    <cellStyle name="Comma [0] 49 8" xfId="9912"/>
    <cellStyle name="Comma [0] 49 9" xfId="9913"/>
    <cellStyle name="Comma [0] 5" xfId="9914"/>
    <cellStyle name="Comma [0] 5 10" xfId="9915"/>
    <cellStyle name="Comma [0] 5 11" xfId="9916"/>
    <cellStyle name="Comma [0] 5 12" xfId="9917"/>
    <cellStyle name="Comma [0] 5 13" xfId="9918"/>
    <cellStyle name="Comma [0] 5 14" xfId="9919"/>
    <cellStyle name="Comma [0] 5 15" xfId="9920"/>
    <cellStyle name="Comma [0] 5 2" xfId="9921"/>
    <cellStyle name="Comma [0] 5 2 2" xfId="9922"/>
    <cellStyle name="Comma [0] 5 2 2 2" xfId="9923"/>
    <cellStyle name="Comma [0] 5 2 2 2 2" xfId="9924"/>
    <cellStyle name="Comma [0] 5 2 2 2 2 2" xfId="9925"/>
    <cellStyle name="Comma [0] 5 2 2 2 2 2 2" xfId="9926"/>
    <cellStyle name="Comma [0] 5 2 2 2 2 2 2 2" xfId="9927"/>
    <cellStyle name="Comma [0] 5 2 2 2 2 2 2 2 2" xfId="9928"/>
    <cellStyle name="Comma [0] 5 2 2 2 2 2 2 2 2 2" xfId="9929"/>
    <cellStyle name="Comma [0] 5 2 2 2 2 2 2 2 2 2 2" xfId="9930"/>
    <cellStyle name="Comma [0] 5 2 2 2 2 2 2 2 2 2 2 2" xfId="9931"/>
    <cellStyle name="Comma [0] 5 2 2 2 2 2 2 2 2 2 2 2 2" xfId="9932"/>
    <cellStyle name="Comma [0] 5 2 2 2 2 2 2 2 2 3" xfId="9933"/>
    <cellStyle name="Comma [0] 5 2 2 2 2 2 2 2 3" xfId="9934"/>
    <cellStyle name="Comma [0] 5 2 2 2 2 2 2 2 3 2" xfId="9935"/>
    <cellStyle name="Comma [0] 5 2 2 2 2 2 2 3" xfId="9936"/>
    <cellStyle name="Comma [0] 5 2 2 2 2 2 2 3 2" xfId="9937"/>
    <cellStyle name="Comma [0] 5 2 2 2 2 2 3" xfId="9938"/>
    <cellStyle name="Comma [0] 5 2 2 2 2 2 4" xfId="9939"/>
    <cellStyle name="Comma [0] 5 2 2 2 2 2 5" xfId="9940"/>
    <cellStyle name="Comma [0] 5 2 2 2 2 2 5 2" xfId="9941"/>
    <cellStyle name="Comma [0] 5 2 2 2 2 3" xfId="9942"/>
    <cellStyle name="Comma [0] 5 2 2 2 2 4" xfId="9943"/>
    <cellStyle name="Comma [0] 5 2 2 2 2 5" xfId="9944"/>
    <cellStyle name="Comma [0] 5 2 2 2 2 5 2" xfId="9945"/>
    <cellStyle name="Comma [0] 5 2 2 2 3" xfId="9946"/>
    <cellStyle name="Comma [0] 5 2 2 2 4" xfId="9947"/>
    <cellStyle name="Comma [0] 5 2 2 2 5" xfId="9948"/>
    <cellStyle name="Comma [0] 5 2 2 2 6" xfId="9949"/>
    <cellStyle name="Comma [0] 5 2 2 2 7" xfId="9950"/>
    <cellStyle name="Comma [0] 5 2 2 2 7 2" xfId="9951"/>
    <cellStyle name="Comma [0] 5 2 2 3" xfId="9952"/>
    <cellStyle name="Comma [0] 5 2 2 4" xfId="9953"/>
    <cellStyle name="Comma [0] 5 2 2 5" xfId="9954"/>
    <cellStyle name="Comma [0] 5 2 2 6" xfId="9955"/>
    <cellStyle name="Comma [0] 5 2 2 7" xfId="9956"/>
    <cellStyle name="Comma [0] 5 2 2 7 2" xfId="9957"/>
    <cellStyle name="Comma [0] 5 2 3" xfId="9958"/>
    <cellStyle name="Comma [0] 5 2 4" xfId="9959"/>
    <cellStyle name="Comma [0] 5 2 5" xfId="9960"/>
    <cellStyle name="Comma [0] 5 2 6" xfId="9961"/>
    <cellStyle name="Comma [0] 5 2 7" xfId="9962"/>
    <cellStyle name="Comma [0] 5 2 8" xfId="9963"/>
    <cellStyle name="Comma [0] 5 2 8 2" xfId="9964"/>
    <cellStyle name="Comma [0] 5 3" xfId="9965"/>
    <cellStyle name="Comma [0] 5 4" xfId="9966"/>
    <cellStyle name="Comma [0] 5 5" xfId="9967"/>
    <cellStyle name="Comma [0] 5 6" xfId="9968"/>
    <cellStyle name="Comma [0] 5 7" xfId="9969"/>
    <cellStyle name="Comma [0] 5 8" xfId="9970"/>
    <cellStyle name="Comma [0] 5 9" xfId="9971"/>
    <cellStyle name="Comma [0] 5 9 2" xfId="9972"/>
    <cellStyle name="Comma [0] 5 9 2 2" xfId="9973"/>
    <cellStyle name="Comma [0] 50" xfId="9974"/>
    <cellStyle name="Comma [0] 50 10" xfId="9975"/>
    <cellStyle name="Comma [0] 50 11" xfId="9976"/>
    <cellStyle name="Comma [0] 50 12" xfId="9977"/>
    <cellStyle name="Comma [0] 50 13" xfId="9978"/>
    <cellStyle name="Comma [0] 50 14" xfId="9979"/>
    <cellStyle name="Comma [0] 50 15" xfId="9980"/>
    <cellStyle name="Comma [0] 50 2" xfId="9981"/>
    <cellStyle name="Comma [0] 50 3" xfId="9982"/>
    <cellStyle name="Comma [0] 50 4" xfId="9983"/>
    <cellStyle name="Comma [0] 50 5" xfId="9984"/>
    <cellStyle name="Comma [0] 50 6" xfId="9985"/>
    <cellStyle name="Comma [0] 50 7" xfId="9986"/>
    <cellStyle name="Comma [0] 50 8" xfId="9987"/>
    <cellStyle name="Comma [0] 50 9" xfId="9988"/>
    <cellStyle name="Comma [0] 51" xfId="9989"/>
    <cellStyle name="Comma [0] 51 10" xfId="9990"/>
    <cellStyle name="Comma [0] 51 11" xfId="9991"/>
    <cellStyle name="Comma [0] 51 12" xfId="9992"/>
    <cellStyle name="Comma [0] 51 13" xfId="9993"/>
    <cellStyle name="Comma [0] 51 14" xfId="9994"/>
    <cellStyle name="Comma [0] 51 15" xfId="9995"/>
    <cellStyle name="Comma [0] 51 2" xfId="9996"/>
    <cellStyle name="Comma [0] 51 3" xfId="9997"/>
    <cellStyle name="Comma [0] 51 4" xfId="9998"/>
    <cellStyle name="Comma [0] 51 5" xfId="9999"/>
    <cellStyle name="Comma [0] 51 6" xfId="10000"/>
    <cellStyle name="Comma [0] 51 7" xfId="10001"/>
    <cellStyle name="Comma [0] 51 8" xfId="10002"/>
    <cellStyle name="Comma [0] 51 9" xfId="10003"/>
    <cellStyle name="Comma [0] 52" xfId="10004"/>
    <cellStyle name="Comma [0] 52 10" xfId="10005"/>
    <cellStyle name="Comma [0] 52 11" xfId="10006"/>
    <cellStyle name="Comma [0] 52 12" xfId="10007"/>
    <cellStyle name="Comma [0] 52 13" xfId="10008"/>
    <cellStyle name="Comma [0] 52 14" xfId="10009"/>
    <cellStyle name="Comma [0] 52 15" xfId="10010"/>
    <cellStyle name="Comma [0] 52 2" xfId="10011"/>
    <cellStyle name="Comma [0] 52 3" xfId="10012"/>
    <cellStyle name="Comma [0] 52 4" xfId="10013"/>
    <cellStyle name="Comma [0] 52 5" xfId="10014"/>
    <cellStyle name="Comma [0] 52 6" xfId="10015"/>
    <cellStyle name="Comma [0] 52 7" xfId="10016"/>
    <cellStyle name="Comma [0] 52 8" xfId="10017"/>
    <cellStyle name="Comma [0] 52 9" xfId="10018"/>
    <cellStyle name="Comma [0] 53" xfId="10019"/>
    <cellStyle name="Comma [0] 53 10" xfId="10020"/>
    <cellStyle name="Comma [0] 53 11" xfId="10021"/>
    <cellStyle name="Comma [0] 53 12" xfId="10022"/>
    <cellStyle name="Comma [0] 53 13" xfId="10023"/>
    <cellStyle name="Comma [0] 53 14" xfId="10024"/>
    <cellStyle name="Comma [0] 53 15" xfId="10025"/>
    <cellStyle name="Comma [0] 53 2" xfId="10026"/>
    <cellStyle name="Comma [0] 53 3" xfId="10027"/>
    <cellStyle name="Comma [0] 53 4" xfId="10028"/>
    <cellStyle name="Comma [0] 53 5" xfId="10029"/>
    <cellStyle name="Comma [0] 53 6" xfId="10030"/>
    <cellStyle name="Comma [0] 53 7" xfId="10031"/>
    <cellStyle name="Comma [0] 53 8" xfId="10032"/>
    <cellStyle name="Comma [0] 53 9" xfId="10033"/>
    <cellStyle name="Comma [0] 54" xfId="10034"/>
    <cellStyle name="Comma [0] 54 10" xfId="10035"/>
    <cellStyle name="Comma [0] 54 11" xfId="10036"/>
    <cellStyle name="Comma [0] 54 12" xfId="10037"/>
    <cellStyle name="Comma [0] 54 13" xfId="10038"/>
    <cellStyle name="Comma [0] 54 14" xfId="10039"/>
    <cellStyle name="Comma [0] 54 15" xfId="10040"/>
    <cellStyle name="Comma [0] 54 2" xfId="10041"/>
    <cellStyle name="Comma [0] 54 3" xfId="10042"/>
    <cellStyle name="Comma [0] 54 4" xfId="10043"/>
    <cellStyle name="Comma [0] 54 5" xfId="10044"/>
    <cellStyle name="Comma [0] 54 6" xfId="10045"/>
    <cellStyle name="Comma [0] 54 7" xfId="10046"/>
    <cellStyle name="Comma [0] 54 8" xfId="10047"/>
    <cellStyle name="Comma [0] 54 9" xfId="10048"/>
    <cellStyle name="Comma [0] 55" xfId="10049"/>
    <cellStyle name="Comma [0] 55 10" xfId="10050"/>
    <cellStyle name="Comma [0] 55 11" xfId="10051"/>
    <cellStyle name="Comma [0] 55 12" xfId="10052"/>
    <cellStyle name="Comma [0] 55 13" xfId="10053"/>
    <cellStyle name="Comma [0] 55 14" xfId="10054"/>
    <cellStyle name="Comma [0] 55 15" xfId="10055"/>
    <cellStyle name="Comma [0] 55 2" xfId="10056"/>
    <cellStyle name="Comma [0] 55 3" xfId="10057"/>
    <cellStyle name="Comma [0] 55 4" xfId="10058"/>
    <cellStyle name="Comma [0] 55 5" xfId="10059"/>
    <cellStyle name="Comma [0] 55 6" xfId="10060"/>
    <cellStyle name="Comma [0] 55 7" xfId="10061"/>
    <cellStyle name="Comma [0] 55 8" xfId="10062"/>
    <cellStyle name="Comma [0] 55 9" xfId="10063"/>
    <cellStyle name="Comma [0] 56" xfId="10064"/>
    <cellStyle name="Comma [0] 56 10" xfId="10065"/>
    <cellStyle name="Comma [0] 56 11" xfId="10066"/>
    <cellStyle name="Comma [0] 56 12" xfId="10067"/>
    <cellStyle name="Comma [0] 56 13" xfId="10068"/>
    <cellStyle name="Comma [0] 56 14" xfId="10069"/>
    <cellStyle name="Comma [0] 56 15" xfId="10070"/>
    <cellStyle name="Comma [0] 56 2" xfId="10071"/>
    <cellStyle name="Comma [0] 56 3" xfId="10072"/>
    <cellStyle name="Comma [0] 56 4" xfId="10073"/>
    <cellStyle name="Comma [0] 56 5" xfId="10074"/>
    <cellStyle name="Comma [0] 56 6" xfId="10075"/>
    <cellStyle name="Comma [0] 56 7" xfId="10076"/>
    <cellStyle name="Comma [0] 56 8" xfId="10077"/>
    <cellStyle name="Comma [0] 56 9" xfId="10078"/>
    <cellStyle name="Comma [0] 57" xfId="10079"/>
    <cellStyle name="Comma [0] 57 10" xfId="10080"/>
    <cellStyle name="Comma [0] 57 11" xfId="10081"/>
    <cellStyle name="Comma [0] 57 12" xfId="10082"/>
    <cellStyle name="Comma [0] 57 13" xfId="10083"/>
    <cellStyle name="Comma [0] 57 14" xfId="10084"/>
    <cellStyle name="Comma [0] 57 15" xfId="10085"/>
    <cellStyle name="Comma [0] 57 2" xfId="10086"/>
    <cellStyle name="Comma [0] 57 3" xfId="10087"/>
    <cellStyle name="Comma [0] 57 4" xfId="10088"/>
    <cellStyle name="Comma [0] 57 5" xfId="10089"/>
    <cellStyle name="Comma [0] 57 6" xfId="10090"/>
    <cellStyle name="Comma [0] 57 7" xfId="10091"/>
    <cellStyle name="Comma [0] 57 8" xfId="10092"/>
    <cellStyle name="Comma [0] 57 9" xfId="10093"/>
    <cellStyle name="Comma [0] 58" xfId="10094"/>
    <cellStyle name="Comma [0] 58 10" xfId="10095"/>
    <cellStyle name="Comma [0] 58 11" xfId="10096"/>
    <cellStyle name="Comma [0] 58 12" xfId="10097"/>
    <cellStyle name="Comma [0] 58 13" xfId="10098"/>
    <cellStyle name="Comma [0] 58 14" xfId="10099"/>
    <cellStyle name="Comma [0] 58 15" xfId="10100"/>
    <cellStyle name="Comma [0] 58 2" xfId="10101"/>
    <cellStyle name="Comma [0] 58 3" xfId="10102"/>
    <cellStyle name="Comma [0] 58 4" xfId="10103"/>
    <cellStyle name="Comma [0] 58 5" xfId="10104"/>
    <cellStyle name="Comma [0] 58 6" xfId="10105"/>
    <cellStyle name="Comma [0] 58 7" xfId="10106"/>
    <cellStyle name="Comma [0] 58 8" xfId="10107"/>
    <cellStyle name="Comma [0] 58 9" xfId="10108"/>
    <cellStyle name="Comma [0] 59" xfId="10109"/>
    <cellStyle name="Comma [0] 59 10" xfId="10110"/>
    <cellStyle name="Comma [0] 59 11" xfId="10111"/>
    <cellStyle name="Comma [0] 59 12" xfId="10112"/>
    <cellStyle name="Comma [0] 59 13" xfId="10113"/>
    <cellStyle name="Comma [0] 59 14" xfId="10114"/>
    <cellStyle name="Comma [0] 59 15" xfId="10115"/>
    <cellStyle name="Comma [0] 59 2" xfId="10116"/>
    <cellStyle name="Comma [0] 59 3" xfId="10117"/>
    <cellStyle name="Comma [0] 59 4" xfId="10118"/>
    <cellStyle name="Comma [0] 59 5" xfId="10119"/>
    <cellStyle name="Comma [0] 59 6" xfId="10120"/>
    <cellStyle name="Comma [0] 59 7" xfId="10121"/>
    <cellStyle name="Comma [0] 59 8" xfId="10122"/>
    <cellStyle name="Comma [0] 59 9" xfId="10123"/>
    <cellStyle name="Comma [0] 6" xfId="10124"/>
    <cellStyle name="Comma [0] 6 10" xfId="10125"/>
    <cellStyle name="Comma [0] 6 11" xfId="10126"/>
    <cellStyle name="Comma [0] 6 12" xfId="10127"/>
    <cellStyle name="Comma [0] 6 13" xfId="10128"/>
    <cellStyle name="Comma [0] 6 14" xfId="10129"/>
    <cellStyle name="Comma [0] 6 15" xfId="10130"/>
    <cellStyle name="Comma [0] 6 2" xfId="10131"/>
    <cellStyle name="Comma [0] 6 3" xfId="10132"/>
    <cellStyle name="Comma [0] 6 4" xfId="10133"/>
    <cellStyle name="Comma [0] 6 5" xfId="10134"/>
    <cellStyle name="Comma [0] 6 6" xfId="10135"/>
    <cellStyle name="Comma [0] 6 7" xfId="10136"/>
    <cellStyle name="Comma [0] 6 8" xfId="10137"/>
    <cellStyle name="Comma [0] 6 9" xfId="10138"/>
    <cellStyle name="Comma [0] 60" xfId="10139"/>
    <cellStyle name="Comma [0] 60 10" xfId="10140"/>
    <cellStyle name="Comma [0] 60 11" xfId="10141"/>
    <cellStyle name="Comma [0] 60 12" xfId="10142"/>
    <cellStyle name="Comma [0] 60 13" xfId="10143"/>
    <cellStyle name="Comma [0] 60 14" xfId="10144"/>
    <cellStyle name="Comma [0] 60 15" xfId="10145"/>
    <cellStyle name="Comma [0] 60 2" xfId="10146"/>
    <cellStyle name="Comma [0] 60 3" xfId="10147"/>
    <cellStyle name="Comma [0] 60 4" xfId="10148"/>
    <cellStyle name="Comma [0] 60 5" xfId="10149"/>
    <cellStyle name="Comma [0] 60 6" xfId="10150"/>
    <cellStyle name="Comma [0] 60 7" xfId="10151"/>
    <cellStyle name="Comma [0] 60 8" xfId="10152"/>
    <cellStyle name="Comma [0] 60 9" xfId="10153"/>
    <cellStyle name="Comma [0] 61" xfId="10154"/>
    <cellStyle name="Comma [0] 61 10" xfId="10155"/>
    <cellStyle name="Comma [0] 61 11" xfId="10156"/>
    <cellStyle name="Comma [0] 61 12" xfId="10157"/>
    <cellStyle name="Comma [0] 61 13" xfId="10158"/>
    <cellStyle name="Comma [0] 61 14" xfId="10159"/>
    <cellStyle name="Comma [0] 61 15" xfId="10160"/>
    <cellStyle name="Comma [0] 61 2" xfId="10161"/>
    <cellStyle name="Comma [0] 61 3" xfId="10162"/>
    <cellStyle name="Comma [0] 61 4" xfId="10163"/>
    <cellStyle name="Comma [0] 61 5" xfId="10164"/>
    <cellStyle name="Comma [0] 61 6" xfId="10165"/>
    <cellStyle name="Comma [0] 61 7" xfId="10166"/>
    <cellStyle name="Comma [0] 61 8" xfId="10167"/>
    <cellStyle name="Comma [0] 61 9" xfId="10168"/>
    <cellStyle name="Comma [0] 62" xfId="10169"/>
    <cellStyle name="Comma [0] 62 10" xfId="10170"/>
    <cellStyle name="Comma [0] 62 11" xfId="10171"/>
    <cellStyle name="Comma [0] 62 12" xfId="10172"/>
    <cellStyle name="Comma [0] 62 13" xfId="10173"/>
    <cellStyle name="Comma [0] 62 14" xfId="10174"/>
    <cellStyle name="Comma [0] 62 15" xfId="10175"/>
    <cellStyle name="Comma [0] 62 2" xfId="10176"/>
    <cellStyle name="Comma [0] 62 3" xfId="10177"/>
    <cellStyle name="Comma [0] 62 4" xfId="10178"/>
    <cellStyle name="Comma [0] 62 5" xfId="10179"/>
    <cellStyle name="Comma [0] 62 6" xfId="10180"/>
    <cellStyle name="Comma [0] 62 7" xfId="10181"/>
    <cellStyle name="Comma [0] 62 8" xfId="10182"/>
    <cellStyle name="Comma [0] 62 9" xfId="10183"/>
    <cellStyle name="Comma [0] 63" xfId="10184"/>
    <cellStyle name="Comma [0] 63 10" xfId="10185"/>
    <cellStyle name="Comma [0] 63 11" xfId="10186"/>
    <cellStyle name="Comma [0] 63 12" xfId="10187"/>
    <cellStyle name="Comma [0] 63 13" xfId="10188"/>
    <cellStyle name="Comma [0] 63 14" xfId="10189"/>
    <cellStyle name="Comma [0] 63 15" xfId="10190"/>
    <cellStyle name="Comma [0] 63 2" xfId="10191"/>
    <cellStyle name="Comma [0] 63 3" xfId="10192"/>
    <cellStyle name="Comma [0] 63 4" xfId="10193"/>
    <cellStyle name="Comma [0] 63 5" xfId="10194"/>
    <cellStyle name="Comma [0] 63 6" xfId="10195"/>
    <cellStyle name="Comma [0] 63 7" xfId="10196"/>
    <cellStyle name="Comma [0] 63 8" xfId="10197"/>
    <cellStyle name="Comma [0] 63 9" xfId="10198"/>
    <cellStyle name="Comma [0] 64" xfId="10199"/>
    <cellStyle name="Comma [0] 64 10" xfId="10200"/>
    <cellStyle name="Comma [0] 64 11" xfId="10201"/>
    <cellStyle name="Comma [0] 64 12" xfId="10202"/>
    <cellStyle name="Comma [0] 64 13" xfId="10203"/>
    <cellStyle name="Comma [0] 64 14" xfId="10204"/>
    <cellStyle name="Comma [0] 64 15" xfId="10205"/>
    <cellStyle name="Comma [0] 64 2" xfId="10206"/>
    <cellStyle name="Comma [0] 64 3" xfId="10207"/>
    <cellStyle name="Comma [0] 64 4" xfId="10208"/>
    <cellStyle name="Comma [0] 64 5" xfId="10209"/>
    <cellStyle name="Comma [0] 64 6" xfId="10210"/>
    <cellStyle name="Comma [0] 64 7" xfId="10211"/>
    <cellStyle name="Comma [0] 64 8" xfId="10212"/>
    <cellStyle name="Comma [0] 64 9" xfId="10213"/>
    <cellStyle name="Comma [0] 65" xfId="10214"/>
    <cellStyle name="Comma [0] 65 10" xfId="10215"/>
    <cellStyle name="Comma [0] 65 11" xfId="10216"/>
    <cellStyle name="Comma [0] 65 12" xfId="10217"/>
    <cellStyle name="Comma [0] 65 13" xfId="10218"/>
    <cellStyle name="Comma [0] 65 14" xfId="10219"/>
    <cellStyle name="Comma [0] 65 15" xfId="10220"/>
    <cellStyle name="Comma [0] 65 2" xfId="10221"/>
    <cellStyle name="Comma [0] 65 3" xfId="10222"/>
    <cellStyle name="Comma [0] 65 4" xfId="10223"/>
    <cellStyle name="Comma [0] 65 5" xfId="10224"/>
    <cellStyle name="Comma [0] 65 6" xfId="10225"/>
    <cellStyle name="Comma [0] 65 7" xfId="10226"/>
    <cellStyle name="Comma [0] 65 8" xfId="10227"/>
    <cellStyle name="Comma [0] 65 9" xfId="10228"/>
    <cellStyle name="Comma [0] 66" xfId="10229"/>
    <cellStyle name="Comma [0] 66 10" xfId="10230"/>
    <cellStyle name="Comma [0] 66 11" xfId="10231"/>
    <cellStyle name="Comma [0] 66 12" xfId="10232"/>
    <cellStyle name="Comma [0] 66 13" xfId="10233"/>
    <cellStyle name="Comma [0] 66 14" xfId="10234"/>
    <cellStyle name="Comma [0] 66 15" xfId="10235"/>
    <cellStyle name="Comma [0] 66 2" xfId="10236"/>
    <cellStyle name="Comma [0] 66 3" xfId="10237"/>
    <cellStyle name="Comma [0] 66 4" xfId="10238"/>
    <cellStyle name="Comma [0] 66 5" xfId="10239"/>
    <cellStyle name="Comma [0] 66 6" xfId="10240"/>
    <cellStyle name="Comma [0] 66 7" xfId="10241"/>
    <cellStyle name="Comma [0] 66 8" xfId="10242"/>
    <cellStyle name="Comma [0] 66 9" xfId="10243"/>
    <cellStyle name="Comma [0] 67" xfId="10244"/>
    <cellStyle name="Comma [0] 67 10" xfId="10245"/>
    <cellStyle name="Comma [0] 67 11" xfId="10246"/>
    <cellStyle name="Comma [0] 67 12" xfId="10247"/>
    <cellStyle name="Comma [0] 67 13" xfId="10248"/>
    <cellStyle name="Comma [0] 67 14" xfId="10249"/>
    <cellStyle name="Comma [0] 67 15" xfId="10250"/>
    <cellStyle name="Comma [0] 67 2" xfId="10251"/>
    <cellStyle name="Comma [0] 67 3" xfId="10252"/>
    <cellStyle name="Comma [0] 67 4" xfId="10253"/>
    <cellStyle name="Comma [0] 67 5" xfId="10254"/>
    <cellStyle name="Comma [0] 67 6" xfId="10255"/>
    <cellStyle name="Comma [0] 67 7" xfId="10256"/>
    <cellStyle name="Comma [0] 67 8" xfId="10257"/>
    <cellStyle name="Comma [0] 67 9" xfId="10258"/>
    <cellStyle name="Comma [0] 68" xfId="10259"/>
    <cellStyle name="Comma [0] 68 10" xfId="10260"/>
    <cellStyle name="Comma [0] 68 11" xfId="10261"/>
    <cellStyle name="Comma [0] 68 12" xfId="10262"/>
    <cellStyle name="Comma [0] 68 13" xfId="10263"/>
    <cellStyle name="Comma [0] 68 14" xfId="10264"/>
    <cellStyle name="Comma [0] 68 15" xfId="10265"/>
    <cellStyle name="Comma [0] 68 2" xfId="10266"/>
    <cellStyle name="Comma [0] 68 3" xfId="10267"/>
    <cellStyle name="Comma [0] 68 4" xfId="10268"/>
    <cellStyle name="Comma [0] 68 5" xfId="10269"/>
    <cellStyle name="Comma [0] 68 6" xfId="10270"/>
    <cellStyle name="Comma [0] 68 7" xfId="10271"/>
    <cellStyle name="Comma [0] 68 8" xfId="10272"/>
    <cellStyle name="Comma [0] 68 9" xfId="10273"/>
    <cellStyle name="Comma [0] 69" xfId="10274"/>
    <cellStyle name="Comma [0] 69 10" xfId="10275"/>
    <cellStyle name="Comma [0] 69 11" xfId="10276"/>
    <cellStyle name="Comma [0] 69 12" xfId="10277"/>
    <cellStyle name="Comma [0] 69 13" xfId="10278"/>
    <cellStyle name="Comma [0] 69 14" xfId="10279"/>
    <cellStyle name="Comma [0] 69 15" xfId="10280"/>
    <cellStyle name="Comma [0] 69 2" xfId="10281"/>
    <cellStyle name="Comma [0] 69 3" xfId="10282"/>
    <cellStyle name="Comma [0] 69 4" xfId="10283"/>
    <cellStyle name="Comma [0] 69 5" xfId="10284"/>
    <cellStyle name="Comma [0] 69 6" xfId="10285"/>
    <cellStyle name="Comma [0] 69 7" xfId="10286"/>
    <cellStyle name="Comma [0] 69 8" xfId="10287"/>
    <cellStyle name="Comma [0] 69 9" xfId="10288"/>
    <cellStyle name="Comma [0] 7" xfId="10289"/>
    <cellStyle name="Comma [0] 7 10" xfId="10290"/>
    <cellStyle name="Comma [0] 7 11" xfId="10291"/>
    <cellStyle name="Comma [0] 7 12" xfId="10292"/>
    <cellStyle name="Comma [0] 7 13" xfId="10293"/>
    <cellStyle name="Comma [0] 7 14" xfId="10294"/>
    <cellStyle name="Comma [0] 7 15" xfId="10295"/>
    <cellStyle name="Comma [0] 7 2" xfId="10296"/>
    <cellStyle name="Comma [0] 7 3" xfId="10297"/>
    <cellStyle name="Comma [0] 7 4" xfId="10298"/>
    <cellStyle name="Comma [0] 7 5" xfId="10299"/>
    <cellStyle name="Comma [0] 7 6" xfId="10300"/>
    <cellStyle name="Comma [0] 7 7" xfId="10301"/>
    <cellStyle name="Comma [0] 7 8" xfId="10302"/>
    <cellStyle name="Comma [0] 7 9" xfId="10303"/>
    <cellStyle name="Comma [0] 70" xfId="10304"/>
    <cellStyle name="Comma [0] 70 10" xfId="10305"/>
    <cellStyle name="Comma [0] 70 11" xfId="10306"/>
    <cellStyle name="Comma [0] 70 12" xfId="10307"/>
    <cellStyle name="Comma [0] 70 13" xfId="10308"/>
    <cellStyle name="Comma [0] 70 14" xfId="10309"/>
    <cellStyle name="Comma [0] 70 15" xfId="10310"/>
    <cellStyle name="Comma [0] 70 2" xfId="10311"/>
    <cellStyle name="Comma [0] 70 3" xfId="10312"/>
    <cellStyle name="Comma [0] 70 4" xfId="10313"/>
    <cellStyle name="Comma [0] 70 5" xfId="10314"/>
    <cellStyle name="Comma [0] 70 6" xfId="10315"/>
    <cellStyle name="Comma [0] 70 7" xfId="10316"/>
    <cellStyle name="Comma [0] 70 8" xfId="10317"/>
    <cellStyle name="Comma [0] 70 9" xfId="10318"/>
    <cellStyle name="Comma [0] 71" xfId="10319"/>
    <cellStyle name="Comma [0] 71 10" xfId="10320"/>
    <cellStyle name="Comma [0] 71 11" xfId="10321"/>
    <cellStyle name="Comma [0] 71 12" xfId="10322"/>
    <cellStyle name="Comma [0] 71 13" xfId="10323"/>
    <cellStyle name="Comma [0] 71 14" xfId="10324"/>
    <cellStyle name="Comma [0] 71 15" xfId="10325"/>
    <cellStyle name="Comma [0] 71 2" xfId="10326"/>
    <cellStyle name="Comma [0] 71 3" xfId="10327"/>
    <cellStyle name="Comma [0] 71 4" xfId="10328"/>
    <cellStyle name="Comma [0] 71 5" xfId="10329"/>
    <cellStyle name="Comma [0] 71 6" xfId="10330"/>
    <cellStyle name="Comma [0] 71 7" xfId="10331"/>
    <cellStyle name="Comma [0] 71 8" xfId="10332"/>
    <cellStyle name="Comma [0] 71 9" xfId="10333"/>
    <cellStyle name="Comma [0] 72" xfId="10334"/>
    <cellStyle name="Comma [0] 72 10" xfId="10335"/>
    <cellStyle name="Comma [0] 72 11" xfId="10336"/>
    <cellStyle name="Comma [0] 72 12" xfId="10337"/>
    <cellStyle name="Comma [0] 72 13" xfId="10338"/>
    <cellStyle name="Comma [0] 72 14" xfId="10339"/>
    <cellStyle name="Comma [0] 72 15" xfId="10340"/>
    <cellStyle name="Comma [0] 72 2" xfId="10341"/>
    <cellStyle name="Comma [0] 72 3" xfId="10342"/>
    <cellStyle name="Comma [0] 72 4" xfId="10343"/>
    <cellStyle name="Comma [0] 72 5" xfId="10344"/>
    <cellStyle name="Comma [0] 72 6" xfId="10345"/>
    <cellStyle name="Comma [0] 72 7" xfId="10346"/>
    <cellStyle name="Comma [0] 72 8" xfId="10347"/>
    <cellStyle name="Comma [0] 72 9" xfId="10348"/>
    <cellStyle name="Comma [0] 73" xfId="10349"/>
    <cellStyle name="Comma [0] 73 10" xfId="10350"/>
    <cellStyle name="Comma [0] 73 11" xfId="10351"/>
    <cellStyle name="Comma [0] 73 12" xfId="10352"/>
    <cellStyle name="Comma [0] 73 13" xfId="10353"/>
    <cellStyle name="Comma [0] 73 14" xfId="10354"/>
    <cellStyle name="Comma [0] 73 15" xfId="10355"/>
    <cellStyle name="Comma [0] 73 2" xfId="10356"/>
    <cellStyle name="Comma [0] 73 3" xfId="10357"/>
    <cellStyle name="Comma [0] 73 4" xfId="10358"/>
    <cellStyle name="Comma [0] 73 5" xfId="10359"/>
    <cellStyle name="Comma [0] 73 6" xfId="10360"/>
    <cellStyle name="Comma [0] 73 7" xfId="10361"/>
    <cellStyle name="Comma [0] 73 8" xfId="10362"/>
    <cellStyle name="Comma [0] 73 9" xfId="10363"/>
    <cellStyle name="Comma [0] 74" xfId="10364"/>
    <cellStyle name="Comma [0] 74 10" xfId="10365"/>
    <cellStyle name="Comma [0] 74 11" xfId="10366"/>
    <cellStyle name="Comma [0] 74 12" xfId="10367"/>
    <cellStyle name="Comma [0] 74 13" xfId="10368"/>
    <cellStyle name="Comma [0] 74 14" xfId="10369"/>
    <cellStyle name="Comma [0] 74 15" xfId="10370"/>
    <cellStyle name="Comma [0] 74 2" xfId="10371"/>
    <cellStyle name="Comma [0] 74 3" xfId="10372"/>
    <cellStyle name="Comma [0] 74 4" xfId="10373"/>
    <cellStyle name="Comma [0] 74 5" xfId="10374"/>
    <cellStyle name="Comma [0] 74 6" xfId="10375"/>
    <cellStyle name="Comma [0] 74 7" xfId="10376"/>
    <cellStyle name="Comma [0] 74 8" xfId="10377"/>
    <cellStyle name="Comma [0] 74 9" xfId="10378"/>
    <cellStyle name="Comma [0] 75" xfId="10379"/>
    <cellStyle name="Comma [0] 75 10" xfId="10380"/>
    <cellStyle name="Comma [0] 75 11" xfId="10381"/>
    <cellStyle name="Comma [0] 75 12" xfId="10382"/>
    <cellStyle name="Comma [0] 75 13" xfId="10383"/>
    <cellStyle name="Comma [0] 75 14" xfId="10384"/>
    <cellStyle name="Comma [0] 75 15" xfId="10385"/>
    <cellStyle name="Comma [0] 75 2" xfId="10386"/>
    <cellStyle name="Comma [0] 75 3" xfId="10387"/>
    <cellStyle name="Comma [0] 75 4" xfId="10388"/>
    <cellStyle name="Comma [0] 75 5" xfId="10389"/>
    <cellStyle name="Comma [0] 75 6" xfId="10390"/>
    <cellStyle name="Comma [0] 75 7" xfId="10391"/>
    <cellStyle name="Comma [0] 75 8" xfId="10392"/>
    <cellStyle name="Comma [0] 75 9" xfId="10393"/>
    <cellStyle name="Comma [0] 76" xfId="10394"/>
    <cellStyle name="Comma [0] 76 10" xfId="10395"/>
    <cellStyle name="Comma [0] 76 11" xfId="10396"/>
    <cellStyle name="Comma [0] 76 12" xfId="10397"/>
    <cellStyle name="Comma [0] 76 13" xfId="10398"/>
    <cellStyle name="Comma [0] 76 14" xfId="10399"/>
    <cellStyle name="Comma [0] 76 15" xfId="10400"/>
    <cellStyle name="Comma [0] 76 2" xfId="10401"/>
    <cellStyle name="Comma [0] 76 3" xfId="10402"/>
    <cellStyle name="Comma [0] 76 4" xfId="10403"/>
    <cellStyle name="Comma [0] 76 5" xfId="10404"/>
    <cellStyle name="Comma [0] 76 6" xfId="10405"/>
    <cellStyle name="Comma [0] 76 7" xfId="10406"/>
    <cellStyle name="Comma [0] 76 8" xfId="10407"/>
    <cellStyle name="Comma [0] 76 9" xfId="10408"/>
    <cellStyle name="Comma [0] 77" xfId="10409"/>
    <cellStyle name="Comma [0] 77 10" xfId="10410"/>
    <cellStyle name="Comma [0] 77 11" xfId="10411"/>
    <cellStyle name="Comma [0] 77 12" xfId="10412"/>
    <cellStyle name="Comma [0] 77 13" xfId="10413"/>
    <cellStyle name="Comma [0] 77 14" xfId="10414"/>
    <cellStyle name="Comma [0] 77 15" xfId="10415"/>
    <cellStyle name="Comma [0] 77 2" xfId="10416"/>
    <cellStyle name="Comma [0] 77 3" xfId="10417"/>
    <cellStyle name="Comma [0] 77 4" xfId="10418"/>
    <cellStyle name="Comma [0] 77 5" xfId="10419"/>
    <cellStyle name="Comma [0] 77 6" xfId="10420"/>
    <cellStyle name="Comma [0] 77 7" xfId="10421"/>
    <cellStyle name="Comma [0] 77 8" xfId="10422"/>
    <cellStyle name="Comma [0] 77 9" xfId="10423"/>
    <cellStyle name="Comma [0] 78" xfId="10424"/>
    <cellStyle name="Comma [0] 78 10" xfId="10425"/>
    <cellStyle name="Comma [0] 78 11" xfId="10426"/>
    <cellStyle name="Comma [0] 78 12" xfId="10427"/>
    <cellStyle name="Comma [0] 78 13" xfId="10428"/>
    <cellStyle name="Comma [0] 78 14" xfId="10429"/>
    <cellStyle name="Comma [0] 78 15" xfId="10430"/>
    <cellStyle name="Comma [0] 78 2" xfId="10431"/>
    <cellStyle name="Comma [0] 78 3" xfId="10432"/>
    <cellStyle name="Comma [0] 78 4" xfId="10433"/>
    <cellStyle name="Comma [0] 78 5" xfId="10434"/>
    <cellStyle name="Comma [0] 78 6" xfId="10435"/>
    <cellStyle name="Comma [0] 78 7" xfId="10436"/>
    <cellStyle name="Comma [0] 78 8" xfId="10437"/>
    <cellStyle name="Comma [0] 78 9" xfId="10438"/>
    <cellStyle name="Comma [0] 79" xfId="10439"/>
    <cellStyle name="Comma [0] 79 10" xfId="10440"/>
    <cellStyle name="Comma [0] 79 11" xfId="10441"/>
    <cellStyle name="Comma [0] 79 12" xfId="10442"/>
    <cellStyle name="Comma [0] 79 13" xfId="10443"/>
    <cellStyle name="Comma [0] 79 14" xfId="10444"/>
    <cellStyle name="Comma [0] 79 15" xfId="10445"/>
    <cellStyle name="Comma [0] 79 2" xfId="10446"/>
    <cellStyle name="Comma [0] 79 3" xfId="10447"/>
    <cellStyle name="Comma [0] 79 4" xfId="10448"/>
    <cellStyle name="Comma [0] 79 5" xfId="10449"/>
    <cellStyle name="Comma [0] 79 6" xfId="10450"/>
    <cellStyle name="Comma [0] 79 7" xfId="10451"/>
    <cellStyle name="Comma [0] 79 8" xfId="10452"/>
    <cellStyle name="Comma [0] 79 9" xfId="10453"/>
    <cellStyle name="Comma [0] 8" xfId="10454"/>
    <cellStyle name="Comma [0] 8 10" xfId="10455"/>
    <cellStyle name="Comma [0] 8 11" xfId="10456"/>
    <cellStyle name="Comma [0] 8 12" xfId="10457"/>
    <cellStyle name="Comma [0] 8 13" xfId="10458"/>
    <cellStyle name="Comma [0] 8 14" xfId="10459"/>
    <cellStyle name="Comma [0] 8 15" xfId="10460"/>
    <cellStyle name="Comma [0] 8 2" xfId="10461"/>
    <cellStyle name="Comma [0] 8 3" xfId="10462"/>
    <cellStyle name="Comma [0] 8 4" xfId="10463"/>
    <cellStyle name="Comma [0] 8 5" xfId="10464"/>
    <cellStyle name="Comma [0] 8 6" xfId="10465"/>
    <cellStyle name="Comma [0] 8 7" xfId="10466"/>
    <cellStyle name="Comma [0] 8 8" xfId="10467"/>
    <cellStyle name="Comma [0] 8 9" xfId="10468"/>
    <cellStyle name="Comma [0] 80" xfId="10469"/>
    <cellStyle name="Comma [0] 80 10" xfId="10470"/>
    <cellStyle name="Comma [0] 80 11" xfId="10471"/>
    <cellStyle name="Comma [0] 80 12" xfId="10472"/>
    <cellStyle name="Comma [0] 80 13" xfId="10473"/>
    <cellStyle name="Comma [0] 80 14" xfId="10474"/>
    <cellStyle name="Comma [0] 80 15" xfId="10475"/>
    <cellStyle name="Comma [0] 80 2" xfId="10476"/>
    <cellStyle name="Comma [0] 80 3" xfId="10477"/>
    <cellStyle name="Comma [0] 80 4" xfId="10478"/>
    <cellStyle name="Comma [0] 80 5" xfId="10479"/>
    <cellStyle name="Comma [0] 80 6" xfId="10480"/>
    <cellStyle name="Comma [0] 80 7" xfId="10481"/>
    <cellStyle name="Comma [0] 80 8" xfId="10482"/>
    <cellStyle name="Comma [0] 80 9" xfId="10483"/>
    <cellStyle name="Comma [0] 81" xfId="10484"/>
    <cellStyle name="Comma [0] 81 10" xfId="10485"/>
    <cellStyle name="Comma [0] 81 11" xfId="10486"/>
    <cellStyle name="Comma [0] 81 12" xfId="10487"/>
    <cellStyle name="Comma [0] 81 13" xfId="10488"/>
    <cellStyle name="Comma [0] 81 14" xfId="10489"/>
    <cellStyle name="Comma [0] 81 15" xfId="10490"/>
    <cellStyle name="Comma [0] 81 2" xfId="10491"/>
    <cellStyle name="Comma [0] 81 3" xfId="10492"/>
    <cellStyle name="Comma [0] 81 4" xfId="10493"/>
    <cellStyle name="Comma [0] 81 5" xfId="10494"/>
    <cellStyle name="Comma [0] 81 6" xfId="10495"/>
    <cellStyle name="Comma [0] 81 7" xfId="10496"/>
    <cellStyle name="Comma [0] 81 8" xfId="10497"/>
    <cellStyle name="Comma [0] 81 9" xfId="10498"/>
    <cellStyle name="Comma [0] 82" xfId="10499"/>
    <cellStyle name="Comma [0] 82 10" xfId="10500"/>
    <cellStyle name="Comma [0] 82 11" xfId="10501"/>
    <cellStyle name="Comma [0] 82 12" xfId="10502"/>
    <cellStyle name="Comma [0] 82 13" xfId="10503"/>
    <cellStyle name="Comma [0] 82 14" xfId="10504"/>
    <cellStyle name="Comma [0] 82 15" xfId="10505"/>
    <cellStyle name="Comma [0] 82 2" xfId="10506"/>
    <cellStyle name="Comma [0] 82 3" xfId="10507"/>
    <cellStyle name="Comma [0] 82 4" xfId="10508"/>
    <cellStyle name="Comma [0] 82 5" xfId="10509"/>
    <cellStyle name="Comma [0] 82 6" xfId="10510"/>
    <cellStyle name="Comma [0] 82 7" xfId="10511"/>
    <cellStyle name="Comma [0] 82 8" xfId="10512"/>
    <cellStyle name="Comma [0] 82 9" xfId="10513"/>
    <cellStyle name="Comma [0] 83" xfId="10514"/>
    <cellStyle name="Comma [0] 83 10" xfId="10515"/>
    <cellStyle name="Comma [0] 83 11" xfId="10516"/>
    <cellStyle name="Comma [0] 83 12" xfId="10517"/>
    <cellStyle name="Comma [0] 83 13" xfId="10518"/>
    <cellStyle name="Comma [0] 83 14" xfId="10519"/>
    <cellStyle name="Comma [0] 83 15" xfId="10520"/>
    <cellStyle name="Comma [0] 83 2" xfId="10521"/>
    <cellStyle name="Comma [0] 83 3" xfId="10522"/>
    <cellStyle name="Comma [0] 83 4" xfId="10523"/>
    <cellStyle name="Comma [0] 83 5" xfId="10524"/>
    <cellStyle name="Comma [0] 83 6" xfId="10525"/>
    <cellStyle name="Comma [0] 83 7" xfId="10526"/>
    <cellStyle name="Comma [0] 83 8" xfId="10527"/>
    <cellStyle name="Comma [0] 83 9" xfId="10528"/>
    <cellStyle name="Comma [0] 84" xfId="10529"/>
    <cellStyle name="Comma [0] 84 10" xfId="10530"/>
    <cellStyle name="Comma [0] 84 11" xfId="10531"/>
    <cellStyle name="Comma [0] 84 12" xfId="10532"/>
    <cellStyle name="Comma [0] 84 13" xfId="10533"/>
    <cellStyle name="Comma [0] 84 14" xfId="10534"/>
    <cellStyle name="Comma [0] 84 15" xfId="10535"/>
    <cellStyle name="Comma [0] 84 2" xfId="10536"/>
    <cellStyle name="Comma [0] 84 3" xfId="10537"/>
    <cellStyle name="Comma [0] 84 4" xfId="10538"/>
    <cellStyle name="Comma [0] 84 5" xfId="10539"/>
    <cellStyle name="Comma [0] 84 6" xfId="10540"/>
    <cellStyle name="Comma [0] 84 7" xfId="10541"/>
    <cellStyle name="Comma [0] 84 8" xfId="10542"/>
    <cellStyle name="Comma [0] 84 9" xfId="10543"/>
    <cellStyle name="Comma [0] 85" xfId="10544"/>
    <cellStyle name="Comma [0] 85 10" xfId="10545"/>
    <cellStyle name="Comma [0] 85 11" xfId="10546"/>
    <cellStyle name="Comma [0] 85 12" xfId="10547"/>
    <cellStyle name="Comma [0] 85 13" xfId="10548"/>
    <cellStyle name="Comma [0] 85 14" xfId="10549"/>
    <cellStyle name="Comma [0] 85 15" xfId="10550"/>
    <cellStyle name="Comma [0] 85 2" xfId="10551"/>
    <cellStyle name="Comma [0] 85 3" xfId="10552"/>
    <cellStyle name="Comma [0] 85 4" xfId="10553"/>
    <cellStyle name="Comma [0] 85 5" xfId="10554"/>
    <cellStyle name="Comma [0] 85 6" xfId="10555"/>
    <cellStyle name="Comma [0] 85 7" xfId="10556"/>
    <cellStyle name="Comma [0] 85 8" xfId="10557"/>
    <cellStyle name="Comma [0] 85 9" xfId="10558"/>
    <cellStyle name="Comma [0] 86" xfId="10559"/>
    <cellStyle name="Comma [0] 86 10" xfId="10560"/>
    <cellStyle name="Comma [0] 86 11" xfId="10561"/>
    <cellStyle name="Comma [0] 86 12" xfId="10562"/>
    <cellStyle name="Comma [0] 86 13" xfId="10563"/>
    <cellStyle name="Comma [0] 86 14" xfId="10564"/>
    <cellStyle name="Comma [0] 86 15" xfId="10565"/>
    <cellStyle name="Comma [0] 86 2" xfId="10566"/>
    <cellStyle name="Comma [0] 86 3" xfId="10567"/>
    <cellStyle name="Comma [0] 86 4" xfId="10568"/>
    <cellStyle name="Comma [0] 86 5" xfId="10569"/>
    <cellStyle name="Comma [0] 86 6" xfId="10570"/>
    <cellStyle name="Comma [0] 86 7" xfId="10571"/>
    <cellStyle name="Comma [0] 86 8" xfId="10572"/>
    <cellStyle name="Comma [0] 86 9" xfId="10573"/>
    <cellStyle name="Comma [0] 87" xfId="10574"/>
    <cellStyle name="Comma [0] 87 10" xfId="10575"/>
    <cellStyle name="Comma [0] 87 11" xfId="10576"/>
    <cellStyle name="Comma [0] 87 12" xfId="10577"/>
    <cellStyle name="Comma [0] 87 13" xfId="10578"/>
    <cellStyle name="Comma [0] 87 14" xfId="10579"/>
    <cellStyle name="Comma [0] 87 15" xfId="10580"/>
    <cellStyle name="Comma [0] 87 2" xfId="10581"/>
    <cellStyle name="Comma [0] 87 3" xfId="10582"/>
    <cellStyle name="Comma [0] 87 4" xfId="10583"/>
    <cellStyle name="Comma [0] 87 5" xfId="10584"/>
    <cellStyle name="Comma [0] 87 6" xfId="10585"/>
    <cellStyle name="Comma [0] 87 7" xfId="10586"/>
    <cellStyle name="Comma [0] 87 8" xfId="10587"/>
    <cellStyle name="Comma [0] 87 9" xfId="10588"/>
    <cellStyle name="Comma [0] 88" xfId="10589"/>
    <cellStyle name="Comma [0] 88 10" xfId="10590"/>
    <cellStyle name="Comma [0] 88 11" xfId="10591"/>
    <cellStyle name="Comma [0] 88 12" xfId="10592"/>
    <cellStyle name="Comma [0] 88 13" xfId="10593"/>
    <cellStyle name="Comma [0] 88 14" xfId="10594"/>
    <cellStyle name="Comma [0] 88 15" xfId="10595"/>
    <cellStyle name="Comma [0] 88 2" xfId="10596"/>
    <cellStyle name="Comma [0] 88 3" xfId="10597"/>
    <cellStyle name="Comma [0] 88 4" xfId="10598"/>
    <cellStyle name="Comma [0] 88 5" xfId="10599"/>
    <cellStyle name="Comma [0] 88 6" xfId="10600"/>
    <cellStyle name="Comma [0] 88 7" xfId="10601"/>
    <cellStyle name="Comma [0] 88 8" xfId="10602"/>
    <cellStyle name="Comma [0] 88 9" xfId="10603"/>
    <cellStyle name="Comma [0] 89" xfId="10604"/>
    <cellStyle name="Comma [0] 89 10" xfId="10605"/>
    <cellStyle name="Comma [0] 89 11" xfId="10606"/>
    <cellStyle name="Comma [0] 89 12" xfId="10607"/>
    <cellStyle name="Comma [0] 89 13" xfId="10608"/>
    <cellStyle name="Comma [0] 89 14" xfId="10609"/>
    <cellStyle name="Comma [0] 89 15" xfId="10610"/>
    <cellStyle name="Comma [0] 89 2" xfId="10611"/>
    <cellStyle name="Comma [0] 89 3" xfId="10612"/>
    <cellStyle name="Comma [0] 89 4" xfId="10613"/>
    <cellStyle name="Comma [0] 89 5" xfId="10614"/>
    <cellStyle name="Comma [0] 89 6" xfId="10615"/>
    <cellStyle name="Comma [0] 89 7" xfId="10616"/>
    <cellStyle name="Comma [0] 89 8" xfId="10617"/>
    <cellStyle name="Comma [0] 89 9" xfId="10618"/>
    <cellStyle name="Comma [0] 9" xfId="10619"/>
    <cellStyle name="Comma [0] 9 10" xfId="10620"/>
    <cellStyle name="Comma [0] 9 11" xfId="10621"/>
    <cellStyle name="Comma [0] 9 12" xfId="10622"/>
    <cellStyle name="Comma [0] 9 13" xfId="10623"/>
    <cellStyle name="Comma [0] 9 14" xfId="10624"/>
    <cellStyle name="Comma [0] 9 15" xfId="10625"/>
    <cellStyle name="Comma [0] 9 2" xfId="10626"/>
    <cellStyle name="Comma [0] 9 3" xfId="10627"/>
    <cellStyle name="Comma [0] 9 4" xfId="10628"/>
    <cellStyle name="Comma [0] 9 5" xfId="10629"/>
    <cellStyle name="Comma [0] 9 6" xfId="10630"/>
    <cellStyle name="Comma [0] 9 7" xfId="10631"/>
    <cellStyle name="Comma [0] 9 8" xfId="10632"/>
    <cellStyle name="Comma [0] 9 9" xfId="10633"/>
    <cellStyle name="Comma [0] 90" xfId="10634"/>
    <cellStyle name="Comma [0] 90 10" xfId="10635"/>
    <cellStyle name="Comma [0] 90 11" xfId="10636"/>
    <cellStyle name="Comma [0] 90 12" xfId="10637"/>
    <cellStyle name="Comma [0] 90 13" xfId="10638"/>
    <cellStyle name="Comma [0] 90 14" xfId="10639"/>
    <cellStyle name="Comma [0] 90 15" xfId="10640"/>
    <cellStyle name="Comma [0] 90 2" xfId="10641"/>
    <cellStyle name="Comma [0] 90 3" xfId="10642"/>
    <cellStyle name="Comma [0] 90 4" xfId="10643"/>
    <cellStyle name="Comma [0] 90 5" xfId="10644"/>
    <cellStyle name="Comma [0] 90 6" xfId="10645"/>
    <cellStyle name="Comma [0] 90 7" xfId="10646"/>
    <cellStyle name="Comma [0] 90 8" xfId="10647"/>
    <cellStyle name="Comma [0] 90 9" xfId="10648"/>
    <cellStyle name="Comma [0] 91" xfId="10649"/>
    <cellStyle name="Comma [0] 91 10" xfId="10650"/>
    <cellStyle name="Comma [0] 91 11" xfId="10651"/>
    <cellStyle name="Comma [0] 91 12" xfId="10652"/>
    <cellStyle name="Comma [0] 91 13" xfId="10653"/>
    <cellStyle name="Comma [0] 91 14" xfId="10654"/>
    <cellStyle name="Comma [0] 91 15" xfId="10655"/>
    <cellStyle name="Comma [0] 91 2" xfId="10656"/>
    <cellStyle name="Comma [0] 91 3" xfId="10657"/>
    <cellStyle name="Comma [0] 91 4" xfId="10658"/>
    <cellStyle name="Comma [0] 91 5" xfId="10659"/>
    <cellStyle name="Comma [0] 91 6" xfId="10660"/>
    <cellStyle name="Comma [0] 91 7" xfId="10661"/>
    <cellStyle name="Comma [0] 91 8" xfId="10662"/>
    <cellStyle name="Comma [0] 91 9" xfId="10663"/>
    <cellStyle name="Comma [0] 92" xfId="10664"/>
    <cellStyle name="Comma [0] 92 10" xfId="10665"/>
    <cellStyle name="Comma [0] 92 11" xfId="10666"/>
    <cellStyle name="Comma [0] 92 12" xfId="10667"/>
    <cellStyle name="Comma [0] 92 13" xfId="10668"/>
    <cellStyle name="Comma [0] 92 14" xfId="10669"/>
    <cellStyle name="Comma [0] 92 15" xfId="10670"/>
    <cellStyle name="Comma [0] 92 2" xfId="10671"/>
    <cellStyle name="Comma [0] 92 3" xfId="10672"/>
    <cellStyle name="Comma [0] 92 4" xfId="10673"/>
    <cellStyle name="Comma [0] 92 5" xfId="10674"/>
    <cellStyle name="Comma [0] 92 6" xfId="10675"/>
    <cellStyle name="Comma [0] 92 7" xfId="10676"/>
    <cellStyle name="Comma [0] 92 8" xfId="10677"/>
    <cellStyle name="Comma [0] 92 9" xfId="10678"/>
    <cellStyle name="Comma [0] 93" xfId="10679"/>
    <cellStyle name="Comma [0] 93 10" xfId="10680"/>
    <cellStyle name="Comma [0] 93 11" xfId="10681"/>
    <cellStyle name="Comma [0] 93 12" xfId="10682"/>
    <cellStyle name="Comma [0] 93 13" xfId="10683"/>
    <cellStyle name="Comma [0] 93 14" xfId="10684"/>
    <cellStyle name="Comma [0] 93 15" xfId="10685"/>
    <cellStyle name="Comma [0] 93 2" xfId="10686"/>
    <cellStyle name="Comma [0] 93 3" xfId="10687"/>
    <cellStyle name="Comma [0] 93 4" xfId="10688"/>
    <cellStyle name="Comma [0] 93 5" xfId="10689"/>
    <cellStyle name="Comma [0] 93 6" xfId="10690"/>
    <cellStyle name="Comma [0] 93 7" xfId="10691"/>
    <cellStyle name="Comma [0] 93 8" xfId="10692"/>
    <cellStyle name="Comma [0] 93 9" xfId="10693"/>
    <cellStyle name="Comma [0] 94" xfId="10694"/>
    <cellStyle name="Comma [0] 94 10" xfId="10695"/>
    <cellStyle name="Comma [0] 94 11" xfId="10696"/>
    <cellStyle name="Comma [0] 94 12" xfId="10697"/>
    <cellStyle name="Comma [0] 94 13" xfId="10698"/>
    <cellStyle name="Comma [0] 94 14" xfId="10699"/>
    <cellStyle name="Comma [0] 94 15" xfId="10700"/>
    <cellStyle name="Comma [0] 94 2" xfId="10701"/>
    <cellStyle name="Comma [0] 94 3" xfId="10702"/>
    <cellStyle name="Comma [0] 94 4" xfId="10703"/>
    <cellStyle name="Comma [0] 94 5" xfId="10704"/>
    <cellStyle name="Comma [0] 94 6" xfId="10705"/>
    <cellStyle name="Comma [0] 94 7" xfId="10706"/>
    <cellStyle name="Comma [0] 94 8" xfId="10707"/>
    <cellStyle name="Comma [0] 94 9" xfId="10708"/>
    <cellStyle name="Comma [0] 95" xfId="10709"/>
    <cellStyle name="Comma [0] 95 10" xfId="10710"/>
    <cellStyle name="Comma [0] 95 11" xfId="10711"/>
    <cellStyle name="Comma [0] 95 12" xfId="10712"/>
    <cellStyle name="Comma [0] 95 13" xfId="10713"/>
    <cellStyle name="Comma [0] 95 14" xfId="10714"/>
    <cellStyle name="Comma [0] 95 15" xfId="10715"/>
    <cellStyle name="Comma [0] 95 2" xfId="10716"/>
    <cellStyle name="Comma [0] 95 3" xfId="10717"/>
    <cellStyle name="Comma [0] 95 4" xfId="10718"/>
    <cellStyle name="Comma [0] 95 5" xfId="10719"/>
    <cellStyle name="Comma [0] 95 6" xfId="10720"/>
    <cellStyle name="Comma [0] 95 7" xfId="10721"/>
    <cellStyle name="Comma [0] 95 8" xfId="10722"/>
    <cellStyle name="Comma [0] 95 9" xfId="10723"/>
    <cellStyle name="Comma [0] 96" xfId="10724"/>
    <cellStyle name="Comma [0] 96 10" xfId="10725"/>
    <cellStyle name="Comma [0] 96 11" xfId="10726"/>
    <cellStyle name="Comma [0] 96 12" xfId="10727"/>
    <cellStyle name="Comma [0] 96 13" xfId="10728"/>
    <cellStyle name="Comma [0] 96 14" xfId="10729"/>
    <cellStyle name="Comma [0] 96 15" xfId="10730"/>
    <cellStyle name="Comma [0] 96 2" xfId="10731"/>
    <cellStyle name="Comma [0] 96 3" xfId="10732"/>
    <cellStyle name="Comma [0] 96 4" xfId="10733"/>
    <cellStyle name="Comma [0] 96 5" xfId="10734"/>
    <cellStyle name="Comma [0] 96 6" xfId="10735"/>
    <cellStyle name="Comma [0] 96 7" xfId="10736"/>
    <cellStyle name="Comma [0] 96 8" xfId="10737"/>
    <cellStyle name="Comma [0] 96 9" xfId="10738"/>
    <cellStyle name="Comma [0] 97" xfId="10739"/>
    <cellStyle name="Comma [0] 97 10" xfId="10740"/>
    <cellStyle name="Comma [0] 97 11" xfId="10741"/>
    <cellStyle name="Comma [0] 97 12" xfId="10742"/>
    <cellStyle name="Comma [0] 97 13" xfId="10743"/>
    <cellStyle name="Comma [0] 97 14" xfId="10744"/>
    <cellStyle name="Comma [0] 97 15" xfId="10745"/>
    <cellStyle name="Comma [0] 97 2" xfId="10746"/>
    <cellStyle name="Comma [0] 97 3" xfId="10747"/>
    <cellStyle name="Comma [0] 97 4" xfId="10748"/>
    <cellStyle name="Comma [0] 97 5" xfId="10749"/>
    <cellStyle name="Comma [0] 97 6" xfId="10750"/>
    <cellStyle name="Comma [0] 97 7" xfId="10751"/>
    <cellStyle name="Comma [0] 97 8" xfId="10752"/>
    <cellStyle name="Comma [0] 97 9" xfId="10753"/>
    <cellStyle name="Comma [0] 98" xfId="10754"/>
    <cellStyle name="Comma [0] 98 10" xfId="10755"/>
    <cellStyle name="Comma [0] 98 11" xfId="10756"/>
    <cellStyle name="Comma [0] 98 12" xfId="10757"/>
    <cellStyle name="Comma [0] 98 13" xfId="10758"/>
    <cellStyle name="Comma [0] 98 14" xfId="10759"/>
    <cellStyle name="Comma [0] 98 15" xfId="10760"/>
    <cellStyle name="Comma [0] 98 2" xfId="10761"/>
    <cellStyle name="Comma [0] 98 3" xfId="10762"/>
    <cellStyle name="Comma [0] 98 4" xfId="10763"/>
    <cellStyle name="Comma [0] 98 5" xfId="10764"/>
    <cellStyle name="Comma [0] 98 6" xfId="10765"/>
    <cellStyle name="Comma [0] 98 7" xfId="10766"/>
    <cellStyle name="Comma [0] 98 8" xfId="10767"/>
    <cellStyle name="Comma [0] 98 9" xfId="10768"/>
    <cellStyle name="Comma [0] 99" xfId="10769"/>
    <cellStyle name="Comma [0] 99 10" xfId="10770"/>
    <cellStyle name="Comma [0] 99 11" xfId="10771"/>
    <cellStyle name="Comma [0] 99 12" xfId="10772"/>
    <cellStyle name="Comma [0] 99 13" xfId="10773"/>
    <cellStyle name="Comma [0] 99 14" xfId="10774"/>
    <cellStyle name="Comma [0] 99 15" xfId="10775"/>
    <cellStyle name="Comma [0] 99 2" xfId="10776"/>
    <cellStyle name="Comma [0] 99 3" xfId="10777"/>
    <cellStyle name="Comma [0] 99 4" xfId="10778"/>
    <cellStyle name="Comma [0] 99 5" xfId="10779"/>
    <cellStyle name="Comma [0] 99 6" xfId="10780"/>
    <cellStyle name="Comma [0] 99 7" xfId="10781"/>
    <cellStyle name="Comma [0] 99 8" xfId="10782"/>
    <cellStyle name="Comma [0] 99 9" xfId="10783"/>
    <cellStyle name="Comma [1]" xfId="10784"/>
    <cellStyle name="Comma 10" xfId="10785"/>
    <cellStyle name="Comma 10 10" xfId="10786"/>
    <cellStyle name="Comma 10 11" xfId="10787"/>
    <cellStyle name="Comma 10 12" xfId="10788"/>
    <cellStyle name="Comma 10 2" xfId="10789"/>
    <cellStyle name="Comma 10 2 2" xfId="10790"/>
    <cellStyle name="Comma 10 2 2 2" xfId="10791"/>
    <cellStyle name="Comma 10 2 3" xfId="10792"/>
    <cellStyle name="Comma 10 2 4" xfId="10793"/>
    <cellStyle name="Comma 10 2 5" xfId="10794"/>
    <cellStyle name="Comma 10 2 6" xfId="10795"/>
    <cellStyle name="Comma 10 3" xfId="10796"/>
    <cellStyle name="Comma 10 3 2" xfId="10797"/>
    <cellStyle name="Comma 10 3 3" xfId="10798"/>
    <cellStyle name="Comma 10 3 4" xfId="10799"/>
    <cellStyle name="Comma 10 3 5" xfId="10800"/>
    <cellStyle name="Comma 10 3 6" xfId="10801"/>
    <cellStyle name="Comma 10 4" xfId="10802"/>
    <cellStyle name="Comma 10 4 2" xfId="10803"/>
    <cellStyle name="Comma 10 4 3" xfId="10804"/>
    <cellStyle name="Comma 10 4 4" xfId="10805"/>
    <cellStyle name="Comma 10 4 5" xfId="10806"/>
    <cellStyle name="Comma 10 4 6" xfId="10807"/>
    <cellStyle name="Comma 10 5" xfId="10808"/>
    <cellStyle name="Comma 10 5 2" xfId="10809"/>
    <cellStyle name="Comma 10 5 3" xfId="10810"/>
    <cellStyle name="Comma 10 5 4" xfId="10811"/>
    <cellStyle name="Comma 10 6" xfId="10812"/>
    <cellStyle name="Comma 10 6 2" xfId="10813"/>
    <cellStyle name="Comma 10 7" xfId="10814"/>
    <cellStyle name="Comma 10 8" xfId="10815"/>
    <cellStyle name="Comma 10 9" xfId="10816"/>
    <cellStyle name="Comma 100" xfId="10817"/>
    <cellStyle name="Comma 100 2" xfId="10818"/>
    <cellStyle name="Comma 101" xfId="10819"/>
    <cellStyle name="Comma 101 2" xfId="10820"/>
    <cellStyle name="Comma 102" xfId="10821"/>
    <cellStyle name="Comma 102 2" xfId="10822"/>
    <cellStyle name="Comma 103" xfId="10823"/>
    <cellStyle name="Comma 103 2" xfId="10824"/>
    <cellStyle name="Comma 104" xfId="10825"/>
    <cellStyle name="Comma 104 2" xfId="10826"/>
    <cellStyle name="Comma 105" xfId="10827"/>
    <cellStyle name="Comma 105 2" xfId="10828"/>
    <cellStyle name="Comma 106" xfId="10829"/>
    <cellStyle name="Comma 106 2" xfId="10830"/>
    <cellStyle name="Comma 107" xfId="10831"/>
    <cellStyle name="Comma 107 2" xfId="10832"/>
    <cellStyle name="Comma 108" xfId="10833"/>
    <cellStyle name="Comma 108 2" xfId="10834"/>
    <cellStyle name="Comma 109" xfId="10835"/>
    <cellStyle name="Comma 109 2" xfId="10836"/>
    <cellStyle name="Comma 11" xfId="10837"/>
    <cellStyle name="Comma 11 2" xfId="10838"/>
    <cellStyle name="Comma 11 2 2" xfId="10839"/>
    <cellStyle name="Comma 11 2 3" xfId="10840"/>
    <cellStyle name="Comma 11 2 4" xfId="10841"/>
    <cellStyle name="Comma 11 2 5" xfId="10842"/>
    <cellStyle name="Comma 11 3" xfId="10843"/>
    <cellStyle name="Comma 11 3 2" xfId="10844"/>
    <cellStyle name="Comma 11 3 3" xfId="10845"/>
    <cellStyle name="Comma 11 3 4" xfId="10846"/>
    <cellStyle name="Comma 11 4" xfId="10847"/>
    <cellStyle name="Comma 11 4 2" xfId="10848"/>
    <cellStyle name="Comma 11 4 3" xfId="10849"/>
    <cellStyle name="Comma 11 4 4" xfId="10850"/>
    <cellStyle name="Comma 110" xfId="10851"/>
    <cellStyle name="Comma 110 2" xfId="10852"/>
    <cellStyle name="Comma 111" xfId="10853"/>
    <cellStyle name="Comma 111 2" xfId="10854"/>
    <cellStyle name="Comma 112" xfId="10855"/>
    <cellStyle name="Comma 112 2" xfId="10856"/>
    <cellStyle name="Comma 113" xfId="10857"/>
    <cellStyle name="Comma 113 2" xfId="10858"/>
    <cellStyle name="Comma 114" xfId="10859"/>
    <cellStyle name="Comma 114 2" xfId="10860"/>
    <cellStyle name="Comma 115" xfId="10861"/>
    <cellStyle name="Comma 116" xfId="10862"/>
    <cellStyle name="Comma 117" xfId="10863"/>
    <cellStyle name="Comma 117 2" xfId="10864"/>
    <cellStyle name="Comma 118" xfId="10865"/>
    <cellStyle name="Comma 119" xfId="10866"/>
    <cellStyle name="Comma 12" xfId="10867"/>
    <cellStyle name="Comma 12 2" xfId="10868"/>
    <cellStyle name="Comma 120" xfId="10869"/>
    <cellStyle name="Comma 121" xfId="10870"/>
    <cellStyle name="Comma 122" xfId="10871"/>
    <cellStyle name="Comma 123" xfId="10872"/>
    <cellStyle name="Comma 124" xfId="10873"/>
    <cellStyle name="Comma 125" xfId="10874"/>
    <cellStyle name="Comma 126" xfId="10875"/>
    <cellStyle name="Comma 127" xfId="10876"/>
    <cellStyle name="Comma 128" xfId="10877"/>
    <cellStyle name="Comma 129" xfId="10878"/>
    <cellStyle name="Comma 13" xfId="10879"/>
    <cellStyle name="Comma 13 2" xfId="10880"/>
    <cellStyle name="Comma 130" xfId="10881"/>
    <cellStyle name="Comma 131" xfId="10882"/>
    <cellStyle name="Comma 132" xfId="10883"/>
    <cellStyle name="Comma 133" xfId="10884"/>
    <cellStyle name="Comma 134" xfId="10885"/>
    <cellStyle name="Comma 135" xfId="10886"/>
    <cellStyle name="Comma 136" xfId="10887"/>
    <cellStyle name="Comma 136 2" xfId="10888"/>
    <cellStyle name="Comma 136 3" xfId="10889"/>
    <cellStyle name="Comma 136 4" xfId="10890"/>
    <cellStyle name="Comma 136 5" xfId="10891"/>
    <cellStyle name="Comma 137" xfId="10892"/>
    <cellStyle name="Comma 138" xfId="10893"/>
    <cellStyle name="Comma 139" xfId="10894"/>
    <cellStyle name="Comma 14" xfId="10895"/>
    <cellStyle name="Comma 14 2" xfId="10896"/>
    <cellStyle name="Comma 14 3" xfId="10897"/>
    <cellStyle name="Comma 14 4" xfId="10898"/>
    <cellStyle name="Comma 140" xfId="10899"/>
    <cellStyle name="Comma 141" xfId="10900"/>
    <cellStyle name="Comma 142" xfId="10901"/>
    <cellStyle name="Comma 143" xfId="10902"/>
    <cellStyle name="Comma 144" xfId="10903"/>
    <cellStyle name="Comma 145" xfId="10904"/>
    <cellStyle name="Comma 146" xfId="10905"/>
    <cellStyle name="Comma 147" xfId="10906"/>
    <cellStyle name="Comma 148" xfId="10907"/>
    <cellStyle name="Comma 149" xfId="10908"/>
    <cellStyle name="Comma 15" xfId="10909"/>
    <cellStyle name="Comma 15 2" xfId="10910"/>
    <cellStyle name="Comma 150" xfId="10911"/>
    <cellStyle name="Comma 151" xfId="10912"/>
    <cellStyle name="Comma 152" xfId="10913"/>
    <cellStyle name="Comma 153" xfId="10914"/>
    <cellStyle name="Comma 154" xfId="10915"/>
    <cellStyle name="Comma 155" xfId="10916"/>
    <cellStyle name="Comma 156" xfId="10917"/>
    <cellStyle name="Comma 157" xfId="10918"/>
    <cellStyle name="Comma 158" xfId="10919"/>
    <cellStyle name="Comma 159" xfId="10920"/>
    <cellStyle name="Comma 16" xfId="10921"/>
    <cellStyle name="Comma 16 10" xfId="10922"/>
    <cellStyle name="Comma 16 11" xfId="10923"/>
    <cellStyle name="Comma 16 2" xfId="10924"/>
    <cellStyle name="Comma 16 2 2" xfId="10925"/>
    <cellStyle name="Comma 16 3" xfId="10926"/>
    <cellStyle name="Comma 16 3 2" xfId="10927"/>
    <cellStyle name="Comma 16 4" xfId="10928"/>
    <cellStyle name="Comma 16 5" xfId="10929"/>
    <cellStyle name="Comma 16 6" xfId="10930"/>
    <cellStyle name="Comma 16 7" xfId="10931"/>
    <cellStyle name="Comma 16 8" xfId="10932"/>
    <cellStyle name="Comma 16 9" xfId="10933"/>
    <cellStyle name="Comma 160" xfId="10934"/>
    <cellStyle name="Comma 161" xfId="10935"/>
    <cellStyle name="Comma 162" xfId="10936"/>
    <cellStyle name="Comma 163" xfId="10937"/>
    <cellStyle name="Comma 164" xfId="10938"/>
    <cellStyle name="Comma 165" xfId="10939"/>
    <cellStyle name="Comma 166" xfId="10940"/>
    <cellStyle name="Comma 167" xfId="10941"/>
    <cellStyle name="Comma 168" xfId="10942"/>
    <cellStyle name="Comma 169" xfId="10943"/>
    <cellStyle name="Comma 17" xfId="10944"/>
    <cellStyle name="Comma 17 2" xfId="10945"/>
    <cellStyle name="Comma 170" xfId="10946"/>
    <cellStyle name="Comma 171" xfId="10947"/>
    <cellStyle name="Comma 172" xfId="10948"/>
    <cellStyle name="Comma 173" xfId="10949"/>
    <cellStyle name="Comma 174" xfId="10950"/>
    <cellStyle name="Comma 175" xfId="10951"/>
    <cellStyle name="Comma 176" xfId="10952"/>
    <cellStyle name="Comma 177" xfId="10953"/>
    <cellStyle name="Comma 178" xfId="10954"/>
    <cellStyle name="Comma 179" xfId="10955"/>
    <cellStyle name="Comma 18" xfId="10956"/>
    <cellStyle name="Comma 18 2" xfId="10957"/>
    <cellStyle name="Comma 180" xfId="10958"/>
    <cellStyle name="Comma 181" xfId="10959"/>
    <cellStyle name="Comma 182" xfId="10960"/>
    <cellStyle name="Comma 183" xfId="10961"/>
    <cellStyle name="Comma 19" xfId="10962"/>
    <cellStyle name="Comma 2" xfId="10963"/>
    <cellStyle name="Comma 2 10" xfId="10964"/>
    <cellStyle name="Comma 2 10 2" xfId="10965"/>
    <cellStyle name="Comma 2 10 3" xfId="10966"/>
    <cellStyle name="Comma 2 11" xfId="10967"/>
    <cellStyle name="Comma 2 11 2" xfId="10968"/>
    <cellStyle name="Comma 2 11 3" xfId="10969"/>
    <cellStyle name="Comma 2 12" xfId="10970"/>
    <cellStyle name="Comma 2 12 2" xfId="10971"/>
    <cellStyle name="Comma 2 12 3" xfId="10972"/>
    <cellStyle name="Comma 2 13" xfId="10973"/>
    <cellStyle name="Comma 2 13 2" xfId="10974"/>
    <cellStyle name="Comma 2 14" xfId="10975"/>
    <cellStyle name="Comma 2 14 2" xfId="10976"/>
    <cellStyle name="Comma 2 15" xfId="10977"/>
    <cellStyle name="Comma 2 15 2" xfId="10978"/>
    <cellStyle name="Comma 2 16" xfId="10979"/>
    <cellStyle name="Comma 2 16 2" xfId="10980"/>
    <cellStyle name="Comma 2 17" xfId="10981"/>
    <cellStyle name="Comma 2 17 2" xfId="10982"/>
    <cellStyle name="Comma 2 18" xfId="10983"/>
    <cellStyle name="Comma 2 19" xfId="10984"/>
    <cellStyle name="Comma 2 2" xfId="10985"/>
    <cellStyle name="Comma 2 2 10" xfId="10986"/>
    <cellStyle name="Comma 2 2 11" xfId="10987"/>
    <cellStyle name="Comma 2 2 12" xfId="10988"/>
    <cellStyle name="Comma 2 2 13" xfId="10989"/>
    <cellStyle name="Comma 2 2 14" xfId="10990"/>
    <cellStyle name="Comma 2 2 15" xfId="10991"/>
    <cellStyle name="Comma 2 2 16" xfId="10992"/>
    <cellStyle name="Comma 2 2 17" xfId="10993"/>
    <cellStyle name="Comma 2 2 18" xfId="10994"/>
    <cellStyle name="Comma 2 2 19" xfId="10995"/>
    <cellStyle name="Comma 2 2 2" xfId="10996"/>
    <cellStyle name="Comma 2 2 2 2" xfId="10997"/>
    <cellStyle name="Comma 2 2 2 2 2" xfId="10998"/>
    <cellStyle name="Comma 2 2 2 2 3" xfId="10999"/>
    <cellStyle name="Comma 2 2 2 2 4" xfId="11000"/>
    <cellStyle name="Comma 2 2 2 3" xfId="11001"/>
    <cellStyle name="Comma 2 2 2 4" xfId="11002"/>
    <cellStyle name="Comma 2 2 2 5" xfId="11003"/>
    <cellStyle name="Comma 2 2 20" xfId="11004"/>
    <cellStyle name="Comma 2 2 21" xfId="11005"/>
    <cellStyle name="Comma 2 2 22" xfId="11006"/>
    <cellStyle name="Comma 2 2 23" xfId="11007"/>
    <cellStyle name="Comma 2 2 24" xfId="11008"/>
    <cellStyle name="Comma 2 2 25" xfId="11009"/>
    <cellStyle name="Comma 2 2 26" xfId="11010"/>
    <cellStyle name="Comma 2 2 27" xfId="11011"/>
    <cellStyle name="Comma 2 2 28" xfId="11012"/>
    <cellStyle name="Comma 2 2 29" xfId="11013"/>
    <cellStyle name="Comma 2 2 3" xfId="11014"/>
    <cellStyle name="Comma 2 2 3 2" xfId="11015"/>
    <cellStyle name="Comma 2 2 30" xfId="11016"/>
    <cellStyle name="Comma 2 2 31" xfId="11017"/>
    <cellStyle name="Comma 2 2 32" xfId="11018"/>
    <cellStyle name="Comma 2 2 33" xfId="11019"/>
    <cellStyle name="Comma 2 2 34" xfId="11020"/>
    <cellStyle name="Comma 2 2 35" xfId="11021"/>
    <cellStyle name="Comma 2 2 36" xfId="11022"/>
    <cellStyle name="Comma 2 2 37" xfId="11023"/>
    <cellStyle name="Comma 2 2 38" xfId="11024"/>
    <cellStyle name="Comma 2 2 39" xfId="11025"/>
    <cellStyle name="Comma 2 2 4" xfId="11026"/>
    <cellStyle name="Comma 2 2 40" xfId="11027"/>
    <cellStyle name="Comma 2 2 41" xfId="11028"/>
    <cellStyle name="Comma 2 2 41 2" xfId="11029"/>
    <cellStyle name="Comma 2 2 42" xfId="11030"/>
    <cellStyle name="Comma 2 2 43" xfId="11031"/>
    <cellStyle name="Comma 2 2 44" xfId="11032"/>
    <cellStyle name="Comma 2 2 45" xfId="11033"/>
    <cellStyle name="Comma 2 2 46" xfId="11034"/>
    <cellStyle name="Comma 2 2 47" xfId="11035"/>
    <cellStyle name="Comma 2 2 48" xfId="11036"/>
    <cellStyle name="Comma 2 2 49" xfId="11037"/>
    <cellStyle name="Comma 2 2 5" xfId="11038"/>
    <cellStyle name="Comma 2 2 50" xfId="11039"/>
    <cellStyle name="Comma 2 2 51" xfId="11040"/>
    <cellStyle name="Comma 2 2 52" xfId="11041"/>
    <cellStyle name="Comma 2 2 53" xfId="11042"/>
    <cellStyle name="Comma 2 2 54" xfId="11043"/>
    <cellStyle name="Comma 2 2 55" xfId="11044"/>
    <cellStyle name="Comma 2 2 56" xfId="11045"/>
    <cellStyle name="Comma 2 2 57" xfId="11046"/>
    <cellStyle name="Comma 2 2 58" xfId="11047"/>
    <cellStyle name="Comma 2 2 58 2" xfId="11048"/>
    <cellStyle name="Comma 2 2 59" xfId="11049"/>
    <cellStyle name="Comma 2 2 6" xfId="11050"/>
    <cellStyle name="Comma 2 2 60" xfId="11051"/>
    <cellStyle name="Comma 2 2 61" xfId="11052"/>
    <cellStyle name="Comma 2 2 62" xfId="11053"/>
    <cellStyle name="Comma 2 2 7" xfId="11054"/>
    <cellStyle name="Comma 2 2 8" xfId="11055"/>
    <cellStyle name="Comma 2 2 9" xfId="11056"/>
    <cellStyle name="Comma 2 20" xfId="11057"/>
    <cellStyle name="Comma 2 21" xfId="11058"/>
    <cellStyle name="Comma 2 22" xfId="11059"/>
    <cellStyle name="Comma 2 23" xfId="11060"/>
    <cellStyle name="Comma 2 24" xfId="11061"/>
    <cellStyle name="Comma 2 25" xfId="11062"/>
    <cellStyle name="Comma 2 26" xfId="11063"/>
    <cellStyle name="Comma 2 27" xfId="11064"/>
    <cellStyle name="Comma 2 28" xfId="11065"/>
    <cellStyle name="Comma 2 29" xfId="11066"/>
    <cellStyle name="Comma 2 3" xfId="11067"/>
    <cellStyle name="Comma 2 3 10" xfId="11068"/>
    <cellStyle name="Comma 2 3 11" xfId="11069"/>
    <cellStyle name="Comma 2 3 12" xfId="11070"/>
    <cellStyle name="Comma 2 3 13" xfId="11071"/>
    <cellStyle name="Comma 2 3 14" xfId="11072"/>
    <cellStyle name="Comma 2 3 15" xfId="11073"/>
    <cellStyle name="Comma 2 3 16" xfId="11074"/>
    <cellStyle name="Comma 2 3 17" xfId="11075"/>
    <cellStyle name="Comma 2 3 18" xfId="11076"/>
    <cellStyle name="Comma 2 3 19" xfId="11077"/>
    <cellStyle name="Comma 2 3 2" xfId="11078"/>
    <cellStyle name="Comma 2 3 20" xfId="11079"/>
    <cellStyle name="Comma 2 3 21" xfId="11080"/>
    <cellStyle name="Comma 2 3 22" xfId="11081"/>
    <cellStyle name="Comma 2 3 23" xfId="11082"/>
    <cellStyle name="Comma 2 3 24" xfId="11083"/>
    <cellStyle name="Comma 2 3 25" xfId="11084"/>
    <cellStyle name="Comma 2 3 26" xfId="11085"/>
    <cellStyle name="Comma 2 3 27" xfId="11086"/>
    <cellStyle name="Comma 2 3 28" xfId="11087"/>
    <cellStyle name="Comma 2 3 29" xfId="11088"/>
    <cellStyle name="Comma 2 3 3" xfId="11089"/>
    <cellStyle name="Comma 2 3 30" xfId="11090"/>
    <cellStyle name="Comma 2 3 31" xfId="11091"/>
    <cellStyle name="Comma 2 3 32" xfId="11092"/>
    <cellStyle name="Comma 2 3 33" xfId="11093"/>
    <cellStyle name="Comma 2 3 34" xfId="11094"/>
    <cellStyle name="Comma 2 3 35" xfId="11095"/>
    <cellStyle name="Comma 2 3 36" xfId="11096"/>
    <cellStyle name="Comma 2 3 37" xfId="11097"/>
    <cellStyle name="Comma 2 3 38" xfId="11098"/>
    <cellStyle name="Comma 2 3 39" xfId="11099"/>
    <cellStyle name="Comma 2 3 4" xfId="11100"/>
    <cellStyle name="Comma 2 3 40" xfId="11101"/>
    <cellStyle name="Comma 2 3 41" xfId="11102"/>
    <cellStyle name="Comma 2 3 42" xfId="11103"/>
    <cellStyle name="Comma 2 3 43" xfId="11104"/>
    <cellStyle name="Comma 2 3 44" xfId="11105"/>
    <cellStyle name="Comma 2 3 45" xfId="11106"/>
    <cellStyle name="Comma 2 3 46" xfId="11107"/>
    <cellStyle name="Comma 2 3 47" xfId="11108"/>
    <cellStyle name="Comma 2 3 48" xfId="11109"/>
    <cellStyle name="Comma 2 3 49" xfId="11110"/>
    <cellStyle name="Comma 2 3 5" xfId="11111"/>
    <cellStyle name="Comma 2 3 50" xfId="11112"/>
    <cellStyle name="Comma 2 3 51" xfId="11113"/>
    <cellStyle name="Comma 2 3 52" xfId="11114"/>
    <cellStyle name="Comma 2 3 53" xfId="11115"/>
    <cellStyle name="Comma 2 3 54" xfId="11116"/>
    <cellStyle name="Comma 2 3 55" xfId="11117"/>
    <cellStyle name="Comma 2 3 56" xfId="11118"/>
    <cellStyle name="Comma 2 3 57" xfId="11119"/>
    <cellStyle name="Comma 2 3 58" xfId="11120"/>
    <cellStyle name="Comma 2 3 59" xfId="11121"/>
    <cellStyle name="Comma 2 3 6" xfId="11122"/>
    <cellStyle name="Comma 2 3 60" xfId="11123"/>
    <cellStyle name="Comma 2 3 61" xfId="11124"/>
    <cellStyle name="Comma 2 3 7" xfId="11125"/>
    <cellStyle name="Comma 2 3 8" xfId="11126"/>
    <cellStyle name="Comma 2 3 9" xfId="11127"/>
    <cellStyle name="Comma 2 30" xfId="11128"/>
    <cellStyle name="Comma 2 31" xfId="11129"/>
    <cellStyle name="Comma 2 32" xfId="11130"/>
    <cellStyle name="Comma 2 33" xfId="11131"/>
    <cellStyle name="Comma 2 34" xfId="11132"/>
    <cellStyle name="Comma 2 35" xfId="11133"/>
    <cellStyle name="Comma 2 36" xfId="11134"/>
    <cellStyle name="Comma 2 37" xfId="11135"/>
    <cellStyle name="Comma 2 38" xfId="11136"/>
    <cellStyle name="Comma 2 39" xfId="11137"/>
    <cellStyle name="Comma 2 4" xfId="11138"/>
    <cellStyle name="Comma 2 4 10" xfId="11139"/>
    <cellStyle name="Comma 2 4 11" xfId="11140"/>
    <cellStyle name="Comma 2 4 12" xfId="11141"/>
    <cellStyle name="Comma 2 4 13" xfId="11142"/>
    <cellStyle name="Comma 2 4 14" xfId="11143"/>
    <cellStyle name="Comma 2 4 15" xfId="11144"/>
    <cellStyle name="Comma 2 4 16" xfId="11145"/>
    <cellStyle name="Comma 2 4 17" xfId="11146"/>
    <cellStyle name="Comma 2 4 18" xfId="11147"/>
    <cellStyle name="Comma 2 4 19" xfId="11148"/>
    <cellStyle name="Comma 2 4 2" xfId="11149"/>
    <cellStyle name="Comma 2 4 20" xfId="11150"/>
    <cellStyle name="Comma 2 4 21" xfId="11151"/>
    <cellStyle name="Comma 2 4 22" xfId="11152"/>
    <cellStyle name="Comma 2 4 23" xfId="11153"/>
    <cellStyle name="Comma 2 4 24" xfId="11154"/>
    <cellStyle name="Comma 2 4 25" xfId="11155"/>
    <cellStyle name="Comma 2 4 26" xfId="11156"/>
    <cellStyle name="Comma 2 4 27" xfId="11157"/>
    <cellStyle name="Comma 2 4 28" xfId="11158"/>
    <cellStyle name="Comma 2 4 29" xfId="11159"/>
    <cellStyle name="Comma 2 4 3" xfId="11160"/>
    <cellStyle name="Comma 2 4 30" xfId="11161"/>
    <cellStyle name="Comma 2 4 31" xfId="11162"/>
    <cellStyle name="Comma 2 4 32" xfId="11163"/>
    <cellStyle name="Comma 2 4 33" xfId="11164"/>
    <cellStyle name="Comma 2 4 34" xfId="11165"/>
    <cellStyle name="Comma 2 4 35" xfId="11166"/>
    <cellStyle name="Comma 2 4 36" xfId="11167"/>
    <cellStyle name="Comma 2 4 37" xfId="11168"/>
    <cellStyle name="Comma 2 4 38" xfId="11169"/>
    <cellStyle name="Comma 2 4 39" xfId="11170"/>
    <cellStyle name="Comma 2 4 4" xfId="11171"/>
    <cellStyle name="Comma 2 4 40" xfId="11172"/>
    <cellStyle name="Comma 2 4 41" xfId="11173"/>
    <cellStyle name="Comma 2 4 42" xfId="11174"/>
    <cellStyle name="Comma 2 4 43" xfId="11175"/>
    <cellStyle name="Comma 2 4 44" xfId="11176"/>
    <cellStyle name="Comma 2 4 45" xfId="11177"/>
    <cellStyle name="Comma 2 4 46" xfId="11178"/>
    <cellStyle name="Comma 2 4 47" xfId="11179"/>
    <cellStyle name="Comma 2 4 48" xfId="11180"/>
    <cellStyle name="Comma 2 4 49" xfId="11181"/>
    <cellStyle name="Comma 2 4 5" xfId="11182"/>
    <cellStyle name="Comma 2 4 50" xfId="11183"/>
    <cellStyle name="Comma 2 4 51" xfId="11184"/>
    <cellStyle name="Comma 2 4 52" xfId="11185"/>
    <cellStyle name="Comma 2 4 53" xfId="11186"/>
    <cellStyle name="Comma 2 4 54" xfId="11187"/>
    <cellStyle name="Comma 2 4 55" xfId="11188"/>
    <cellStyle name="Comma 2 4 56" xfId="11189"/>
    <cellStyle name="Comma 2 4 57" xfId="11190"/>
    <cellStyle name="Comma 2 4 58" xfId="11191"/>
    <cellStyle name="Comma 2 4 59" xfId="11192"/>
    <cellStyle name="Comma 2 4 6" xfId="11193"/>
    <cellStyle name="Comma 2 4 60" xfId="11194"/>
    <cellStyle name="Comma 2 4 61" xfId="11195"/>
    <cellStyle name="Comma 2 4 7" xfId="11196"/>
    <cellStyle name="Comma 2 4 8" xfId="11197"/>
    <cellStyle name="Comma 2 4 9" xfId="11198"/>
    <cellStyle name="Comma 2 40" xfId="11199"/>
    <cellStyle name="Comma 2 41" xfId="11200"/>
    <cellStyle name="Comma 2 42" xfId="11201"/>
    <cellStyle name="Comma 2 43" xfId="11202"/>
    <cellStyle name="Comma 2 44" xfId="11203"/>
    <cellStyle name="Comma 2 45" xfId="11204"/>
    <cellStyle name="Comma 2 46" xfId="11205"/>
    <cellStyle name="Comma 2 47" xfId="11206"/>
    <cellStyle name="Comma 2 48" xfId="11207"/>
    <cellStyle name="Comma 2 49" xfId="11208"/>
    <cellStyle name="Comma 2 5" xfId="11209"/>
    <cellStyle name="Comma 2 5 10" xfId="11210"/>
    <cellStyle name="Comma 2 5 11" xfId="11211"/>
    <cellStyle name="Comma 2 5 12" xfId="11212"/>
    <cellStyle name="Comma 2 5 13" xfId="11213"/>
    <cellStyle name="Comma 2 5 14" xfId="11214"/>
    <cellStyle name="Comma 2 5 15" xfId="11215"/>
    <cellStyle name="Comma 2 5 16" xfId="11216"/>
    <cellStyle name="Comma 2 5 17" xfId="11217"/>
    <cellStyle name="Comma 2 5 18" xfId="11218"/>
    <cellStyle name="Comma 2 5 19" xfId="11219"/>
    <cellStyle name="Comma 2 5 2" xfId="11220"/>
    <cellStyle name="Comma 2 5 20" xfId="11221"/>
    <cellStyle name="Comma 2 5 21" xfId="11222"/>
    <cellStyle name="Comma 2 5 22" xfId="11223"/>
    <cellStyle name="Comma 2 5 23" xfId="11224"/>
    <cellStyle name="Comma 2 5 24" xfId="11225"/>
    <cellStyle name="Comma 2 5 25" xfId="11226"/>
    <cellStyle name="Comma 2 5 26" xfId="11227"/>
    <cellStyle name="Comma 2 5 27" xfId="11228"/>
    <cellStyle name="Comma 2 5 28" xfId="11229"/>
    <cellStyle name="Comma 2 5 29" xfId="11230"/>
    <cellStyle name="Comma 2 5 3" xfId="11231"/>
    <cellStyle name="Comma 2 5 30" xfId="11232"/>
    <cellStyle name="Comma 2 5 31" xfId="11233"/>
    <cellStyle name="Comma 2 5 32" xfId="11234"/>
    <cellStyle name="Comma 2 5 33" xfId="11235"/>
    <cellStyle name="Comma 2 5 34" xfId="11236"/>
    <cellStyle name="Comma 2 5 35" xfId="11237"/>
    <cellStyle name="Comma 2 5 36" xfId="11238"/>
    <cellStyle name="Comma 2 5 37" xfId="11239"/>
    <cellStyle name="Comma 2 5 38" xfId="11240"/>
    <cellStyle name="Comma 2 5 39" xfId="11241"/>
    <cellStyle name="Comma 2 5 4" xfId="11242"/>
    <cellStyle name="Comma 2 5 40" xfId="11243"/>
    <cellStyle name="Comma 2 5 41" xfId="11244"/>
    <cellStyle name="Comma 2 5 42" xfId="11245"/>
    <cellStyle name="Comma 2 5 43" xfId="11246"/>
    <cellStyle name="Comma 2 5 44" xfId="11247"/>
    <cellStyle name="Comma 2 5 45" xfId="11248"/>
    <cellStyle name="Comma 2 5 46" xfId="11249"/>
    <cellStyle name="Comma 2 5 47" xfId="11250"/>
    <cellStyle name="Comma 2 5 48" xfId="11251"/>
    <cellStyle name="Comma 2 5 49" xfId="11252"/>
    <cellStyle name="Comma 2 5 5" xfId="11253"/>
    <cellStyle name="Comma 2 5 50" xfId="11254"/>
    <cellStyle name="Comma 2 5 51" xfId="11255"/>
    <cellStyle name="Comma 2 5 52" xfId="11256"/>
    <cellStyle name="Comma 2 5 53" xfId="11257"/>
    <cellStyle name="Comma 2 5 54" xfId="11258"/>
    <cellStyle name="Comma 2 5 55" xfId="11259"/>
    <cellStyle name="Comma 2 5 56" xfId="11260"/>
    <cellStyle name="Comma 2 5 57" xfId="11261"/>
    <cellStyle name="Comma 2 5 58" xfId="11262"/>
    <cellStyle name="Comma 2 5 59" xfId="11263"/>
    <cellStyle name="Comma 2 5 6" xfId="11264"/>
    <cellStyle name="Comma 2 5 60" xfId="11265"/>
    <cellStyle name="Comma 2 5 61" xfId="11266"/>
    <cellStyle name="Comma 2 5 7" xfId="11267"/>
    <cellStyle name="Comma 2 5 8" xfId="11268"/>
    <cellStyle name="Comma 2 5 9" xfId="11269"/>
    <cellStyle name="Comma 2 50" xfId="11270"/>
    <cellStyle name="Comma 2 51" xfId="11271"/>
    <cellStyle name="Comma 2 52" xfId="11272"/>
    <cellStyle name="Comma 2 52 2" xfId="11273"/>
    <cellStyle name="Comma 2 53" xfId="11274"/>
    <cellStyle name="Comma 2 6" xfId="11275"/>
    <cellStyle name="Comma 2 6 10" xfId="11276"/>
    <cellStyle name="Comma 2 6 11" xfId="11277"/>
    <cellStyle name="Comma 2 6 12" xfId="11278"/>
    <cellStyle name="Comma 2 6 13" xfId="11279"/>
    <cellStyle name="Comma 2 6 14" xfId="11280"/>
    <cellStyle name="Comma 2 6 15" xfId="11281"/>
    <cellStyle name="Comma 2 6 16" xfId="11282"/>
    <cellStyle name="Comma 2 6 17" xfId="11283"/>
    <cellStyle name="Comma 2 6 18" xfId="11284"/>
    <cellStyle name="Comma 2 6 19" xfId="11285"/>
    <cellStyle name="Comma 2 6 2" xfId="11286"/>
    <cellStyle name="Comma 2 6 20" xfId="11287"/>
    <cellStyle name="Comma 2 6 21" xfId="11288"/>
    <cellStyle name="Comma 2 6 22" xfId="11289"/>
    <cellStyle name="Comma 2 6 23" xfId="11290"/>
    <cellStyle name="Comma 2 6 24" xfId="11291"/>
    <cellStyle name="Comma 2 6 25" xfId="11292"/>
    <cellStyle name="Comma 2 6 26" xfId="11293"/>
    <cellStyle name="Comma 2 6 27" xfId="11294"/>
    <cellStyle name="Comma 2 6 28" xfId="11295"/>
    <cellStyle name="Comma 2 6 29" xfId="11296"/>
    <cellStyle name="Comma 2 6 3" xfId="11297"/>
    <cellStyle name="Comma 2 6 30" xfId="11298"/>
    <cellStyle name="Comma 2 6 31" xfId="11299"/>
    <cellStyle name="Comma 2 6 4" xfId="11300"/>
    <cellStyle name="Comma 2 6 5" xfId="11301"/>
    <cellStyle name="Comma 2 6 6" xfId="11302"/>
    <cellStyle name="Comma 2 6 7" xfId="11303"/>
    <cellStyle name="Comma 2 6 8" xfId="11304"/>
    <cellStyle name="Comma 2 6 9" xfId="11305"/>
    <cellStyle name="Comma 2 7" xfId="11306"/>
    <cellStyle name="Comma 2 7 2" xfId="11307"/>
    <cellStyle name="Comma 2 7 2 2" xfId="11308"/>
    <cellStyle name="Comma 2 7 3" xfId="11309"/>
    <cellStyle name="Comma 2 7 4" xfId="11310"/>
    <cellStyle name="Comma 2 8" xfId="11311"/>
    <cellStyle name="Comma 2 8 2" xfId="11312"/>
    <cellStyle name="Comma 2 8 3" xfId="11313"/>
    <cellStyle name="Comma 2 9" xfId="11314"/>
    <cellStyle name="Comma 2 9 2" xfId="11315"/>
    <cellStyle name="Comma 2 9 3" xfId="11316"/>
    <cellStyle name="Comma 2_P&amp;L MR" xfId="11317"/>
    <cellStyle name="Comma 20" xfId="11318"/>
    <cellStyle name="Comma 21" xfId="11319"/>
    <cellStyle name="Comma 22" xfId="11320"/>
    <cellStyle name="Comma 22 2" xfId="11321"/>
    <cellStyle name="Comma 22 3" xfId="11322"/>
    <cellStyle name="Comma 22 4" xfId="11323"/>
    <cellStyle name="Comma 22 5" xfId="11324"/>
    <cellStyle name="Comma 22 6" xfId="11325"/>
    <cellStyle name="Comma 22 7" xfId="11326"/>
    <cellStyle name="Comma 22 8" xfId="11327"/>
    <cellStyle name="Comma 22 9" xfId="11328"/>
    <cellStyle name="Comma 23" xfId="11329"/>
    <cellStyle name="Comma 23 10" xfId="11330"/>
    <cellStyle name="Comma 23 10 10" xfId="11331"/>
    <cellStyle name="Comma 23 10 10 2" xfId="11332"/>
    <cellStyle name="Comma 23 10 11" xfId="11333"/>
    <cellStyle name="Comma 23 10 11 2" xfId="11334"/>
    <cellStyle name="Comma 23 10 12" xfId="11335"/>
    <cellStyle name="Comma 23 10 12 2" xfId="11336"/>
    <cellStyle name="Comma 23 10 13" xfId="11337"/>
    <cellStyle name="Comma 23 10 13 2" xfId="11338"/>
    <cellStyle name="Comma 23 10 14" xfId="11339"/>
    <cellStyle name="Comma 23 10 14 2" xfId="11340"/>
    <cellStyle name="Comma 23 10 15" xfId="11341"/>
    <cellStyle name="Comma 23 10 15 2" xfId="11342"/>
    <cellStyle name="Comma 23 10 16" xfId="11343"/>
    <cellStyle name="Comma 23 10 2" xfId="11344"/>
    <cellStyle name="Comma 23 10 2 2" xfId="11345"/>
    <cellStyle name="Comma 23 10 3" xfId="11346"/>
    <cellStyle name="Comma 23 10 3 2" xfId="11347"/>
    <cellStyle name="Comma 23 10 4" xfId="11348"/>
    <cellStyle name="Comma 23 10 4 2" xfId="11349"/>
    <cellStyle name="Comma 23 10 5" xfId="11350"/>
    <cellStyle name="Comma 23 10 5 2" xfId="11351"/>
    <cellStyle name="Comma 23 10 6" xfId="11352"/>
    <cellStyle name="Comma 23 10 6 2" xfId="11353"/>
    <cellStyle name="Comma 23 10 7" xfId="11354"/>
    <cellStyle name="Comma 23 10 7 2" xfId="11355"/>
    <cellStyle name="Comma 23 10 8" xfId="11356"/>
    <cellStyle name="Comma 23 10 8 2" xfId="11357"/>
    <cellStyle name="Comma 23 10 9" xfId="11358"/>
    <cellStyle name="Comma 23 10 9 2" xfId="11359"/>
    <cellStyle name="Comma 23 11" xfId="11360"/>
    <cellStyle name="Comma 23 11 10" xfId="11361"/>
    <cellStyle name="Comma 23 11 10 2" xfId="11362"/>
    <cellStyle name="Comma 23 11 11" xfId="11363"/>
    <cellStyle name="Comma 23 11 11 2" xfId="11364"/>
    <cellStyle name="Comma 23 11 12" xfId="11365"/>
    <cellStyle name="Comma 23 11 12 2" xfId="11366"/>
    <cellStyle name="Comma 23 11 13" xfId="11367"/>
    <cellStyle name="Comma 23 11 13 2" xfId="11368"/>
    <cellStyle name="Comma 23 11 14" xfId="11369"/>
    <cellStyle name="Comma 23 11 14 2" xfId="11370"/>
    <cellStyle name="Comma 23 11 15" xfId="11371"/>
    <cellStyle name="Comma 23 11 15 2" xfId="11372"/>
    <cellStyle name="Comma 23 11 16" xfId="11373"/>
    <cellStyle name="Comma 23 11 2" xfId="11374"/>
    <cellStyle name="Comma 23 11 2 2" xfId="11375"/>
    <cellStyle name="Comma 23 11 3" xfId="11376"/>
    <cellStyle name="Comma 23 11 3 2" xfId="11377"/>
    <cellStyle name="Comma 23 11 4" xfId="11378"/>
    <cellStyle name="Comma 23 11 4 2" xfId="11379"/>
    <cellStyle name="Comma 23 11 5" xfId="11380"/>
    <cellStyle name="Comma 23 11 5 2" xfId="11381"/>
    <cellStyle name="Comma 23 11 6" xfId="11382"/>
    <cellStyle name="Comma 23 11 6 2" xfId="11383"/>
    <cellStyle name="Comma 23 11 7" xfId="11384"/>
    <cellStyle name="Comma 23 11 7 2" xfId="11385"/>
    <cellStyle name="Comma 23 11 8" xfId="11386"/>
    <cellStyle name="Comma 23 11 8 2" xfId="11387"/>
    <cellStyle name="Comma 23 11 9" xfId="11388"/>
    <cellStyle name="Comma 23 11 9 2" xfId="11389"/>
    <cellStyle name="Comma 23 12" xfId="11390"/>
    <cellStyle name="Comma 23 12 10" xfId="11391"/>
    <cellStyle name="Comma 23 12 10 2" xfId="11392"/>
    <cellStyle name="Comma 23 12 11" xfId="11393"/>
    <cellStyle name="Comma 23 12 11 2" xfId="11394"/>
    <cellStyle name="Comma 23 12 12" xfId="11395"/>
    <cellStyle name="Comma 23 12 12 2" xfId="11396"/>
    <cellStyle name="Comma 23 12 13" xfId="11397"/>
    <cellStyle name="Comma 23 12 13 2" xfId="11398"/>
    <cellStyle name="Comma 23 12 14" xfId="11399"/>
    <cellStyle name="Comma 23 12 14 2" xfId="11400"/>
    <cellStyle name="Comma 23 12 15" xfId="11401"/>
    <cellStyle name="Comma 23 12 15 2" xfId="11402"/>
    <cellStyle name="Comma 23 12 16" xfId="11403"/>
    <cellStyle name="Comma 23 12 2" xfId="11404"/>
    <cellStyle name="Comma 23 12 2 2" xfId="11405"/>
    <cellStyle name="Comma 23 12 3" xfId="11406"/>
    <cellStyle name="Comma 23 12 3 2" xfId="11407"/>
    <cellStyle name="Comma 23 12 4" xfId="11408"/>
    <cellStyle name="Comma 23 12 4 2" xfId="11409"/>
    <cellStyle name="Comma 23 12 5" xfId="11410"/>
    <cellStyle name="Comma 23 12 5 2" xfId="11411"/>
    <cellStyle name="Comma 23 12 6" xfId="11412"/>
    <cellStyle name="Comma 23 12 6 2" xfId="11413"/>
    <cellStyle name="Comma 23 12 7" xfId="11414"/>
    <cellStyle name="Comma 23 12 7 2" xfId="11415"/>
    <cellStyle name="Comma 23 12 8" xfId="11416"/>
    <cellStyle name="Comma 23 12 8 2" xfId="11417"/>
    <cellStyle name="Comma 23 12 9" xfId="11418"/>
    <cellStyle name="Comma 23 12 9 2" xfId="11419"/>
    <cellStyle name="Comma 23 13" xfId="11420"/>
    <cellStyle name="Comma 23 13 10" xfId="11421"/>
    <cellStyle name="Comma 23 13 10 2" xfId="11422"/>
    <cellStyle name="Comma 23 13 11" xfId="11423"/>
    <cellStyle name="Comma 23 13 11 2" xfId="11424"/>
    <cellStyle name="Comma 23 13 12" xfId="11425"/>
    <cellStyle name="Comma 23 13 12 2" xfId="11426"/>
    <cellStyle name="Comma 23 13 13" xfId="11427"/>
    <cellStyle name="Comma 23 13 13 2" xfId="11428"/>
    <cellStyle name="Comma 23 13 14" xfId="11429"/>
    <cellStyle name="Comma 23 13 14 2" xfId="11430"/>
    <cellStyle name="Comma 23 13 15" xfId="11431"/>
    <cellStyle name="Comma 23 13 15 2" xfId="11432"/>
    <cellStyle name="Comma 23 13 16" xfId="11433"/>
    <cellStyle name="Comma 23 13 2" xfId="11434"/>
    <cellStyle name="Comma 23 13 2 2" xfId="11435"/>
    <cellStyle name="Comma 23 13 3" xfId="11436"/>
    <cellStyle name="Comma 23 13 3 2" xfId="11437"/>
    <cellStyle name="Comma 23 13 4" xfId="11438"/>
    <cellStyle name="Comma 23 13 4 2" xfId="11439"/>
    <cellStyle name="Comma 23 13 5" xfId="11440"/>
    <cellStyle name="Comma 23 13 5 2" xfId="11441"/>
    <cellStyle name="Comma 23 13 6" xfId="11442"/>
    <cellStyle name="Comma 23 13 6 2" xfId="11443"/>
    <cellStyle name="Comma 23 13 7" xfId="11444"/>
    <cellStyle name="Comma 23 13 7 2" xfId="11445"/>
    <cellStyle name="Comma 23 13 8" xfId="11446"/>
    <cellStyle name="Comma 23 13 8 2" xfId="11447"/>
    <cellStyle name="Comma 23 13 9" xfId="11448"/>
    <cellStyle name="Comma 23 13 9 2" xfId="11449"/>
    <cellStyle name="Comma 23 14" xfId="11450"/>
    <cellStyle name="Comma 23 14 2" xfId="11451"/>
    <cellStyle name="Comma 23 15" xfId="11452"/>
    <cellStyle name="Comma 23 15 2" xfId="11453"/>
    <cellStyle name="Comma 23 16" xfId="11454"/>
    <cellStyle name="Comma 23 16 2" xfId="11455"/>
    <cellStyle name="Comma 23 17" xfId="11456"/>
    <cellStyle name="Comma 23 17 2" xfId="11457"/>
    <cellStyle name="Comma 23 18" xfId="11458"/>
    <cellStyle name="Comma 23 18 2" xfId="11459"/>
    <cellStyle name="Comma 23 19" xfId="11460"/>
    <cellStyle name="Comma 23 19 2" xfId="11461"/>
    <cellStyle name="Comma 23 2" xfId="11462"/>
    <cellStyle name="Comma 23 20" xfId="11463"/>
    <cellStyle name="Comma 23 20 2" xfId="11464"/>
    <cellStyle name="Comma 23 21" xfId="11465"/>
    <cellStyle name="Comma 23 21 2" xfId="11466"/>
    <cellStyle name="Comma 23 22" xfId="11467"/>
    <cellStyle name="Comma 23 22 2" xfId="11468"/>
    <cellStyle name="Comma 23 23" xfId="11469"/>
    <cellStyle name="Comma 23 23 2" xfId="11470"/>
    <cellStyle name="Comma 23 24" xfId="11471"/>
    <cellStyle name="Comma 23 24 2" xfId="11472"/>
    <cellStyle name="Comma 23 25" xfId="11473"/>
    <cellStyle name="Comma 23 25 2" xfId="11474"/>
    <cellStyle name="Comma 23 26" xfId="11475"/>
    <cellStyle name="Comma 23 26 2" xfId="11476"/>
    <cellStyle name="Comma 23 27" xfId="11477"/>
    <cellStyle name="Comma 23 27 2" xfId="11478"/>
    <cellStyle name="Comma 23 28" xfId="11479"/>
    <cellStyle name="Comma 23 3" xfId="11480"/>
    <cellStyle name="Comma 23 4" xfId="11481"/>
    <cellStyle name="Comma 23 5" xfId="11482"/>
    <cellStyle name="Comma 23 6" xfId="11483"/>
    <cellStyle name="Comma 23 7" xfId="11484"/>
    <cellStyle name="Comma 23 8" xfId="11485"/>
    <cellStyle name="Comma 23 9" xfId="11486"/>
    <cellStyle name="Comma 23 9 10" xfId="11487"/>
    <cellStyle name="Comma 23 9 10 2" xfId="11488"/>
    <cellStyle name="Comma 23 9 11" xfId="11489"/>
    <cellStyle name="Comma 23 9 11 2" xfId="11490"/>
    <cellStyle name="Comma 23 9 12" xfId="11491"/>
    <cellStyle name="Comma 23 9 12 2" xfId="11492"/>
    <cellStyle name="Comma 23 9 13" xfId="11493"/>
    <cellStyle name="Comma 23 9 13 2" xfId="11494"/>
    <cellStyle name="Comma 23 9 14" xfId="11495"/>
    <cellStyle name="Comma 23 9 14 2" xfId="11496"/>
    <cellStyle name="Comma 23 9 15" xfId="11497"/>
    <cellStyle name="Comma 23 9 15 2" xfId="11498"/>
    <cellStyle name="Comma 23 9 16" xfId="11499"/>
    <cellStyle name="Comma 23 9 2" xfId="11500"/>
    <cellStyle name="Comma 23 9 2 2" xfId="11501"/>
    <cellStyle name="Comma 23 9 3" xfId="11502"/>
    <cellStyle name="Comma 23 9 3 2" xfId="11503"/>
    <cellStyle name="Comma 23 9 4" xfId="11504"/>
    <cellStyle name="Comma 23 9 4 2" xfId="11505"/>
    <cellStyle name="Comma 23 9 5" xfId="11506"/>
    <cellStyle name="Comma 23 9 5 2" xfId="11507"/>
    <cellStyle name="Comma 23 9 6" xfId="11508"/>
    <cellStyle name="Comma 23 9 6 2" xfId="11509"/>
    <cellStyle name="Comma 23 9 7" xfId="11510"/>
    <cellStyle name="Comma 23 9 7 2" xfId="11511"/>
    <cellStyle name="Comma 23 9 8" xfId="11512"/>
    <cellStyle name="Comma 23 9 8 2" xfId="11513"/>
    <cellStyle name="Comma 23 9 9" xfId="11514"/>
    <cellStyle name="Comma 23 9 9 2" xfId="11515"/>
    <cellStyle name="Comma 24" xfId="11516"/>
    <cellStyle name="Comma 24 10" xfId="11517"/>
    <cellStyle name="Comma 24 10 10" xfId="11518"/>
    <cellStyle name="Comma 24 10 10 2" xfId="11519"/>
    <cellStyle name="Comma 24 10 11" xfId="11520"/>
    <cellStyle name="Comma 24 10 11 2" xfId="11521"/>
    <cellStyle name="Comma 24 10 12" xfId="11522"/>
    <cellStyle name="Comma 24 10 12 2" xfId="11523"/>
    <cellStyle name="Comma 24 10 13" xfId="11524"/>
    <cellStyle name="Comma 24 10 13 2" xfId="11525"/>
    <cellStyle name="Comma 24 10 14" xfId="11526"/>
    <cellStyle name="Comma 24 10 14 2" xfId="11527"/>
    <cellStyle name="Comma 24 10 15" xfId="11528"/>
    <cellStyle name="Comma 24 10 15 2" xfId="11529"/>
    <cellStyle name="Comma 24 10 16" xfId="11530"/>
    <cellStyle name="Comma 24 10 2" xfId="11531"/>
    <cellStyle name="Comma 24 10 2 2" xfId="11532"/>
    <cellStyle name="Comma 24 10 3" xfId="11533"/>
    <cellStyle name="Comma 24 10 3 2" xfId="11534"/>
    <cellStyle name="Comma 24 10 4" xfId="11535"/>
    <cellStyle name="Comma 24 10 4 2" xfId="11536"/>
    <cellStyle name="Comma 24 10 5" xfId="11537"/>
    <cellStyle name="Comma 24 10 5 2" xfId="11538"/>
    <cellStyle name="Comma 24 10 6" xfId="11539"/>
    <cellStyle name="Comma 24 10 6 2" xfId="11540"/>
    <cellStyle name="Comma 24 10 7" xfId="11541"/>
    <cellStyle name="Comma 24 10 7 2" xfId="11542"/>
    <cellStyle name="Comma 24 10 8" xfId="11543"/>
    <cellStyle name="Comma 24 10 8 2" xfId="11544"/>
    <cellStyle name="Comma 24 10 9" xfId="11545"/>
    <cellStyle name="Comma 24 10 9 2" xfId="11546"/>
    <cellStyle name="Comma 24 11" xfId="11547"/>
    <cellStyle name="Comma 24 11 10" xfId="11548"/>
    <cellStyle name="Comma 24 11 10 2" xfId="11549"/>
    <cellStyle name="Comma 24 11 11" xfId="11550"/>
    <cellStyle name="Comma 24 11 11 2" xfId="11551"/>
    <cellStyle name="Comma 24 11 12" xfId="11552"/>
    <cellStyle name="Comma 24 11 12 2" xfId="11553"/>
    <cellStyle name="Comma 24 11 13" xfId="11554"/>
    <cellStyle name="Comma 24 11 13 2" xfId="11555"/>
    <cellStyle name="Comma 24 11 14" xfId="11556"/>
    <cellStyle name="Comma 24 11 14 2" xfId="11557"/>
    <cellStyle name="Comma 24 11 15" xfId="11558"/>
    <cellStyle name="Comma 24 11 15 2" xfId="11559"/>
    <cellStyle name="Comma 24 11 16" xfId="11560"/>
    <cellStyle name="Comma 24 11 2" xfId="11561"/>
    <cellStyle name="Comma 24 11 2 2" xfId="11562"/>
    <cellStyle name="Comma 24 11 3" xfId="11563"/>
    <cellStyle name="Comma 24 11 3 2" xfId="11564"/>
    <cellStyle name="Comma 24 11 4" xfId="11565"/>
    <cellStyle name="Comma 24 11 4 2" xfId="11566"/>
    <cellStyle name="Comma 24 11 5" xfId="11567"/>
    <cellStyle name="Comma 24 11 5 2" xfId="11568"/>
    <cellStyle name="Comma 24 11 6" xfId="11569"/>
    <cellStyle name="Comma 24 11 6 2" xfId="11570"/>
    <cellStyle name="Comma 24 11 7" xfId="11571"/>
    <cellStyle name="Comma 24 11 7 2" xfId="11572"/>
    <cellStyle name="Comma 24 11 8" xfId="11573"/>
    <cellStyle name="Comma 24 11 8 2" xfId="11574"/>
    <cellStyle name="Comma 24 11 9" xfId="11575"/>
    <cellStyle name="Comma 24 11 9 2" xfId="11576"/>
    <cellStyle name="Comma 24 12" xfId="11577"/>
    <cellStyle name="Comma 24 12 10" xfId="11578"/>
    <cellStyle name="Comma 24 12 10 2" xfId="11579"/>
    <cellStyle name="Comma 24 12 11" xfId="11580"/>
    <cellStyle name="Comma 24 12 11 2" xfId="11581"/>
    <cellStyle name="Comma 24 12 12" xfId="11582"/>
    <cellStyle name="Comma 24 12 12 2" xfId="11583"/>
    <cellStyle name="Comma 24 12 13" xfId="11584"/>
    <cellStyle name="Comma 24 12 13 2" xfId="11585"/>
    <cellStyle name="Comma 24 12 14" xfId="11586"/>
    <cellStyle name="Comma 24 12 14 2" xfId="11587"/>
    <cellStyle name="Comma 24 12 15" xfId="11588"/>
    <cellStyle name="Comma 24 12 15 2" xfId="11589"/>
    <cellStyle name="Comma 24 12 16" xfId="11590"/>
    <cellStyle name="Comma 24 12 2" xfId="11591"/>
    <cellStyle name="Comma 24 12 2 2" xfId="11592"/>
    <cellStyle name="Comma 24 12 3" xfId="11593"/>
    <cellStyle name="Comma 24 12 3 2" xfId="11594"/>
    <cellStyle name="Comma 24 12 4" xfId="11595"/>
    <cellStyle name="Comma 24 12 4 2" xfId="11596"/>
    <cellStyle name="Comma 24 12 5" xfId="11597"/>
    <cellStyle name="Comma 24 12 5 2" xfId="11598"/>
    <cellStyle name="Comma 24 12 6" xfId="11599"/>
    <cellStyle name="Comma 24 12 6 2" xfId="11600"/>
    <cellStyle name="Comma 24 12 7" xfId="11601"/>
    <cellStyle name="Comma 24 12 7 2" xfId="11602"/>
    <cellStyle name="Comma 24 12 8" xfId="11603"/>
    <cellStyle name="Comma 24 12 8 2" xfId="11604"/>
    <cellStyle name="Comma 24 12 9" xfId="11605"/>
    <cellStyle name="Comma 24 12 9 2" xfId="11606"/>
    <cellStyle name="Comma 24 13" xfId="11607"/>
    <cellStyle name="Comma 24 13 10" xfId="11608"/>
    <cellStyle name="Comma 24 13 10 2" xfId="11609"/>
    <cellStyle name="Comma 24 13 11" xfId="11610"/>
    <cellStyle name="Comma 24 13 11 2" xfId="11611"/>
    <cellStyle name="Comma 24 13 12" xfId="11612"/>
    <cellStyle name="Comma 24 13 12 2" xfId="11613"/>
    <cellStyle name="Comma 24 13 13" xfId="11614"/>
    <cellStyle name="Comma 24 13 13 2" xfId="11615"/>
    <cellStyle name="Comma 24 13 14" xfId="11616"/>
    <cellStyle name="Comma 24 13 14 2" xfId="11617"/>
    <cellStyle name="Comma 24 13 15" xfId="11618"/>
    <cellStyle name="Comma 24 13 15 2" xfId="11619"/>
    <cellStyle name="Comma 24 13 16" xfId="11620"/>
    <cellStyle name="Comma 24 13 2" xfId="11621"/>
    <cellStyle name="Comma 24 13 2 2" xfId="11622"/>
    <cellStyle name="Comma 24 13 3" xfId="11623"/>
    <cellStyle name="Comma 24 13 3 2" xfId="11624"/>
    <cellStyle name="Comma 24 13 4" xfId="11625"/>
    <cellStyle name="Comma 24 13 4 2" xfId="11626"/>
    <cellStyle name="Comma 24 13 5" xfId="11627"/>
    <cellStyle name="Comma 24 13 5 2" xfId="11628"/>
    <cellStyle name="Comma 24 13 6" xfId="11629"/>
    <cellStyle name="Comma 24 13 6 2" xfId="11630"/>
    <cellStyle name="Comma 24 13 7" xfId="11631"/>
    <cellStyle name="Comma 24 13 7 2" xfId="11632"/>
    <cellStyle name="Comma 24 13 8" xfId="11633"/>
    <cellStyle name="Comma 24 13 8 2" xfId="11634"/>
    <cellStyle name="Comma 24 13 9" xfId="11635"/>
    <cellStyle name="Comma 24 13 9 2" xfId="11636"/>
    <cellStyle name="Comma 24 14" xfId="11637"/>
    <cellStyle name="Comma 24 14 2" xfId="11638"/>
    <cellStyle name="Comma 24 15" xfId="11639"/>
    <cellStyle name="Comma 24 15 2" xfId="11640"/>
    <cellStyle name="Comma 24 16" xfId="11641"/>
    <cellStyle name="Comma 24 16 2" xfId="11642"/>
    <cellStyle name="Comma 24 17" xfId="11643"/>
    <cellStyle name="Comma 24 17 2" xfId="11644"/>
    <cellStyle name="Comma 24 18" xfId="11645"/>
    <cellStyle name="Comma 24 18 2" xfId="11646"/>
    <cellStyle name="Comma 24 19" xfId="11647"/>
    <cellStyle name="Comma 24 19 2" xfId="11648"/>
    <cellStyle name="Comma 24 2" xfId="11649"/>
    <cellStyle name="Comma 24 20" xfId="11650"/>
    <cellStyle name="Comma 24 20 2" xfId="11651"/>
    <cellStyle name="Comma 24 21" xfId="11652"/>
    <cellStyle name="Comma 24 21 2" xfId="11653"/>
    <cellStyle name="Comma 24 22" xfId="11654"/>
    <cellStyle name="Comma 24 22 2" xfId="11655"/>
    <cellStyle name="Comma 24 23" xfId="11656"/>
    <cellStyle name="Comma 24 23 2" xfId="11657"/>
    <cellStyle name="Comma 24 24" xfId="11658"/>
    <cellStyle name="Comma 24 24 2" xfId="11659"/>
    <cellStyle name="Comma 24 25" xfId="11660"/>
    <cellStyle name="Comma 24 25 2" xfId="11661"/>
    <cellStyle name="Comma 24 26" xfId="11662"/>
    <cellStyle name="Comma 24 26 2" xfId="11663"/>
    <cellStyle name="Comma 24 27" xfId="11664"/>
    <cellStyle name="Comma 24 27 2" xfId="11665"/>
    <cellStyle name="Comma 24 28" xfId="11666"/>
    <cellStyle name="Comma 24 3" xfId="11667"/>
    <cellStyle name="Comma 24 4" xfId="11668"/>
    <cellStyle name="Comma 24 5" xfId="11669"/>
    <cellStyle name="Comma 24 6" xfId="11670"/>
    <cellStyle name="Comma 24 7" xfId="11671"/>
    <cellStyle name="Comma 24 8" xfId="11672"/>
    <cellStyle name="Comma 24 9" xfId="11673"/>
    <cellStyle name="Comma 24 9 10" xfId="11674"/>
    <cellStyle name="Comma 24 9 10 2" xfId="11675"/>
    <cellStyle name="Comma 24 9 11" xfId="11676"/>
    <cellStyle name="Comma 24 9 11 2" xfId="11677"/>
    <cellStyle name="Comma 24 9 12" xfId="11678"/>
    <cellStyle name="Comma 24 9 12 2" xfId="11679"/>
    <cellStyle name="Comma 24 9 13" xfId="11680"/>
    <cellStyle name="Comma 24 9 13 2" xfId="11681"/>
    <cellStyle name="Comma 24 9 14" xfId="11682"/>
    <cellStyle name="Comma 24 9 14 2" xfId="11683"/>
    <cellStyle name="Comma 24 9 15" xfId="11684"/>
    <cellStyle name="Comma 24 9 15 2" xfId="11685"/>
    <cellStyle name="Comma 24 9 16" xfId="11686"/>
    <cellStyle name="Comma 24 9 2" xfId="11687"/>
    <cellStyle name="Comma 24 9 2 2" xfId="11688"/>
    <cellStyle name="Comma 24 9 3" xfId="11689"/>
    <cellStyle name="Comma 24 9 3 2" xfId="11690"/>
    <cellStyle name="Comma 24 9 4" xfId="11691"/>
    <cellStyle name="Comma 24 9 4 2" xfId="11692"/>
    <cellStyle name="Comma 24 9 5" xfId="11693"/>
    <cellStyle name="Comma 24 9 5 2" xfId="11694"/>
    <cellStyle name="Comma 24 9 6" xfId="11695"/>
    <cellStyle name="Comma 24 9 6 2" xfId="11696"/>
    <cellStyle name="Comma 24 9 7" xfId="11697"/>
    <cellStyle name="Comma 24 9 7 2" xfId="11698"/>
    <cellStyle name="Comma 24 9 8" xfId="11699"/>
    <cellStyle name="Comma 24 9 8 2" xfId="11700"/>
    <cellStyle name="Comma 24 9 9" xfId="11701"/>
    <cellStyle name="Comma 24 9 9 2" xfId="11702"/>
    <cellStyle name="Comma 25" xfId="11703"/>
    <cellStyle name="Comma 25 2" xfId="11704"/>
    <cellStyle name="Comma 25 3" xfId="11705"/>
    <cellStyle name="Comma 25 4" xfId="11706"/>
    <cellStyle name="Comma 25 5" xfId="11707"/>
    <cellStyle name="Comma 25 6" xfId="11708"/>
    <cellStyle name="Comma 25 7" xfId="11709"/>
    <cellStyle name="Comma 25 8" xfId="11710"/>
    <cellStyle name="Comma 25 9" xfId="11711"/>
    <cellStyle name="Comma 26" xfId="11712"/>
    <cellStyle name="Comma 26 2" xfId="11713"/>
    <cellStyle name="Comma 26 3" xfId="11714"/>
    <cellStyle name="Comma 26 4" xfId="11715"/>
    <cellStyle name="Comma 26 5" xfId="11716"/>
    <cellStyle name="Comma 26 6" xfId="11717"/>
    <cellStyle name="Comma 26 7" xfId="11718"/>
    <cellStyle name="Comma 26 8" xfId="11719"/>
    <cellStyle name="Comma 26 9" xfId="11720"/>
    <cellStyle name="Comma 27" xfId="11721"/>
    <cellStyle name="Comma 27 2" xfId="11722"/>
    <cellStyle name="Comma 27 3" xfId="11723"/>
    <cellStyle name="Comma 27 4" xfId="11724"/>
    <cellStyle name="Comma 27 5" xfId="11725"/>
    <cellStyle name="Comma 27 6" xfId="11726"/>
    <cellStyle name="Comma 27 7" xfId="11727"/>
    <cellStyle name="Comma 27 8" xfId="11728"/>
    <cellStyle name="Comma 27 9" xfId="11729"/>
    <cellStyle name="Comma 28" xfId="11730"/>
    <cellStyle name="Comma 28 2" xfId="11731"/>
    <cellStyle name="Comma 29" xfId="11732"/>
    <cellStyle name="Comma 29 2" xfId="11733"/>
    <cellStyle name="Comma 3" xfId="11734"/>
    <cellStyle name="Comma 3 10" xfId="11735"/>
    <cellStyle name="Comma 3 10 2" xfId="11736"/>
    <cellStyle name="Comma 3 10 3" xfId="11737"/>
    <cellStyle name="Comma 3 11" xfId="11738"/>
    <cellStyle name="Comma 3 11 2" xfId="11739"/>
    <cellStyle name="Comma 3 11 3" xfId="11740"/>
    <cellStyle name="Comma 3 12" xfId="11741"/>
    <cellStyle name="Comma 3 13" xfId="11742"/>
    <cellStyle name="Comma 3 14" xfId="11743"/>
    <cellStyle name="Comma 3 15" xfId="11744"/>
    <cellStyle name="Comma 3 16" xfId="11745"/>
    <cellStyle name="Comma 3 17" xfId="11746"/>
    <cellStyle name="Comma 3 18" xfId="11747"/>
    <cellStyle name="Comma 3 19" xfId="11748"/>
    <cellStyle name="Comma 3 2" xfId="11749"/>
    <cellStyle name="Comma 3 2 10" xfId="11750"/>
    <cellStyle name="Comma 3 2 2" xfId="11751"/>
    <cellStyle name="Comma 3 2 2 2" xfId="11752"/>
    <cellStyle name="Comma 3 2 3" xfId="11753"/>
    <cellStyle name="Comma 3 2 4" xfId="11754"/>
    <cellStyle name="Comma 3 2 5" xfId="11755"/>
    <cellStyle name="Comma 3 2 6" xfId="11756"/>
    <cellStyle name="Comma 3 2 7" xfId="11757"/>
    <cellStyle name="Comma 3 2 8" xfId="11758"/>
    <cellStyle name="Comma 3 2 9" xfId="11759"/>
    <cellStyle name="Comma 3 20" xfId="11760"/>
    <cellStyle name="Comma 3 21" xfId="11761"/>
    <cellStyle name="Comma 3 22" xfId="11762"/>
    <cellStyle name="Comma 3 23" xfId="11763"/>
    <cellStyle name="Comma 3 24" xfId="11764"/>
    <cellStyle name="Comma 3 25" xfId="11765"/>
    <cellStyle name="Comma 3 26" xfId="11766"/>
    <cellStyle name="Comma 3 27" xfId="11767"/>
    <cellStyle name="Comma 3 28" xfId="11768"/>
    <cellStyle name="Comma 3 29" xfId="11769"/>
    <cellStyle name="Comma 3 3" xfId="11770"/>
    <cellStyle name="Comma 3 3 2" xfId="11771"/>
    <cellStyle name="Comma 3 3 2 2" xfId="11772"/>
    <cellStyle name="Comma 3 3 3" xfId="11773"/>
    <cellStyle name="Comma 3 3 4" xfId="11774"/>
    <cellStyle name="Comma 3 3 5" xfId="11775"/>
    <cellStyle name="Comma 3 3 6" xfId="11776"/>
    <cellStyle name="Comma 3 30" xfId="11777"/>
    <cellStyle name="Comma 3 31" xfId="11778"/>
    <cellStyle name="Comma 3 31 2" xfId="11779"/>
    <cellStyle name="Comma 3 32" xfId="11780"/>
    <cellStyle name="Comma 3 33" xfId="11781"/>
    <cellStyle name="Comma 3 4" xfId="11782"/>
    <cellStyle name="Comma 3 4 2" xfId="11783"/>
    <cellStyle name="Comma 3 4 3" xfId="11784"/>
    <cellStyle name="Comma 3 4 4" xfId="11785"/>
    <cellStyle name="Comma 3 5" xfId="11786"/>
    <cellStyle name="Comma 3 5 2" xfId="11787"/>
    <cellStyle name="Comma 3 5 3" xfId="11788"/>
    <cellStyle name="Comma 3 5 4" xfId="11789"/>
    <cellStyle name="Comma 3 6" xfId="11790"/>
    <cellStyle name="Comma 3 6 2" xfId="11791"/>
    <cellStyle name="Comma 3 6 3" xfId="11792"/>
    <cellStyle name="Comma 3 7" xfId="11793"/>
    <cellStyle name="Comma 3 7 2" xfId="11794"/>
    <cellStyle name="Comma 3 7 3" xfId="11795"/>
    <cellStyle name="Comma 3 8" xfId="11796"/>
    <cellStyle name="Comma 3 8 2" xfId="11797"/>
    <cellStyle name="Comma 3 8 3" xfId="11798"/>
    <cellStyle name="Comma 3 9" xfId="11799"/>
    <cellStyle name="Comma 3 9 2" xfId="11800"/>
    <cellStyle name="Comma 3_P&amp;L MR" xfId="11801"/>
    <cellStyle name="Comma 30" xfId="11802"/>
    <cellStyle name="Comma 31" xfId="11803"/>
    <cellStyle name="Comma 31 10" xfId="11804"/>
    <cellStyle name="Comma 31 11" xfId="11805"/>
    <cellStyle name="Comma 31 12" xfId="11806"/>
    <cellStyle name="Comma 31 13" xfId="11807"/>
    <cellStyle name="Comma 31 14" xfId="11808"/>
    <cellStyle name="Comma 31 15" xfId="11809"/>
    <cellStyle name="Comma 31 16" xfId="11810"/>
    <cellStyle name="Comma 31 17" xfId="11811"/>
    <cellStyle name="Comma 31 18" xfId="11812"/>
    <cellStyle name="Comma 31 19" xfId="11813"/>
    <cellStyle name="Comma 31 2" xfId="11814"/>
    <cellStyle name="Comma 31 20" xfId="11815"/>
    <cellStyle name="Comma 31 21" xfId="11816"/>
    <cellStyle name="Comma 31 22" xfId="11817"/>
    <cellStyle name="Comma 31 23" xfId="11818"/>
    <cellStyle name="Comma 31 24" xfId="11819"/>
    <cellStyle name="Comma 31 25" xfId="11820"/>
    <cellStyle name="Comma 31 26" xfId="11821"/>
    <cellStyle name="Comma 31 3" xfId="11822"/>
    <cellStyle name="Comma 31 4" xfId="11823"/>
    <cellStyle name="Comma 31 5" xfId="11824"/>
    <cellStyle name="Comma 31 6" xfId="11825"/>
    <cellStyle name="Comma 31 7" xfId="11826"/>
    <cellStyle name="Comma 31 8" xfId="11827"/>
    <cellStyle name="Comma 31 9" xfId="11828"/>
    <cellStyle name="Comma 32" xfId="11829"/>
    <cellStyle name="Comma 33" xfId="11830"/>
    <cellStyle name="Comma 34" xfId="11831"/>
    <cellStyle name="Comma 35" xfId="11832"/>
    <cellStyle name="Comma 36" xfId="11833"/>
    <cellStyle name="Comma 37" xfId="11834"/>
    <cellStyle name="Comma 38" xfId="11835"/>
    <cellStyle name="Comma 39" xfId="11836"/>
    <cellStyle name="Comma 4" xfId="11837"/>
    <cellStyle name="Comma 4 2" xfId="11838"/>
    <cellStyle name="Comma 4 2 2" xfId="11839"/>
    <cellStyle name="Comma 4 3" xfId="11840"/>
    <cellStyle name="Comma 4 3 2" xfId="11841"/>
    <cellStyle name="Comma 4 4" xfId="11842"/>
    <cellStyle name="Comma 4 4 2" xfId="11843"/>
    <cellStyle name="Comma 4 5" xfId="11844"/>
    <cellStyle name="Comma 4 5 2" xfId="11845"/>
    <cellStyle name="Comma 4 6" xfId="11846"/>
    <cellStyle name="Comma 4 6 2" xfId="11847"/>
    <cellStyle name="Comma 4 7" xfId="11848"/>
    <cellStyle name="Comma 4 8" xfId="11849"/>
    <cellStyle name="Comma 4 9" xfId="11850"/>
    <cellStyle name="Comma 4_P&amp;L MR" xfId="11851"/>
    <cellStyle name="Comma 40" xfId="11852"/>
    <cellStyle name="Comma 41" xfId="11853"/>
    <cellStyle name="Comma 42" xfId="11854"/>
    <cellStyle name="Comma 42 10" xfId="11855"/>
    <cellStyle name="Comma 42 11" xfId="11856"/>
    <cellStyle name="Comma 42 12" xfId="11857"/>
    <cellStyle name="Comma 42 2" xfId="11858"/>
    <cellStyle name="Comma 42 3" xfId="11859"/>
    <cellStyle name="Comma 42 4" xfId="11860"/>
    <cellStyle name="Comma 42 5" xfId="11861"/>
    <cellStyle name="Comma 42 6" xfId="11862"/>
    <cellStyle name="Comma 42 7" xfId="11863"/>
    <cellStyle name="Comma 42 8" xfId="11864"/>
    <cellStyle name="Comma 42 9" xfId="11865"/>
    <cellStyle name="Comma 43" xfId="11866"/>
    <cellStyle name="Comma 44" xfId="11867"/>
    <cellStyle name="Comma 45" xfId="11868"/>
    <cellStyle name="Comma 46" xfId="11869"/>
    <cellStyle name="Comma 47" xfId="11870"/>
    <cellStyle name="Comma 48" xfId="11871"/>
    <cellStyle name="Comma 49" xfId="11872"/>
    <cellStyle name="Comma 5" xfId="11873"/>
    <cellStyle name="Comma 5 2" xfId="11874"/>
    <cellStyle name="Comma 5 2 2" xfId="11875"/>
    <cellStyle name="Comma 5 3" xfId="11876"/>
    <cellStyle name="Comma 5 3 2" xfId="11877"/>
    <cellStyle name="Comma 5 4" xfId="11878"/>
    <cellStyle name="Comma 5 4 2" xfId="11879"/>
    <cellStyle name="Comma 5 5" xfId="11880"/>
    <cellStyle name="Comma 5 5 2" xfId="11881"/>
    <cellStyle name="Comma 5 6" xfId="11882"/>
    <cellStyle name="Comma 5 6 2" xfId="11883"/>
    <cellStyle name="Comma 5 7" xfId="11884"/>
    <cellStyle name="Comma 5 7 2" xfId="11885"/>
    <cellStyle name="Comma 5 8" xfId="11886"/>
    <cellStyle name="Comma 5 9" xfId="11887"/>
    <cellStyle name="Comma 50" xfId="11888"/>
    <cellStyle name="Comma 51" xfId="11889"/>
    <cellStyle name="Comma 51 2" xfId="11890"/>
    <cellStyle name="Comma 52" xfId="11891"/>
    <cellStyle name="Comma 53" xfId="11892"/>
    <cellStyle name="Comma 54" xfId="11893"/>
    <cellStyle name="Comma 55" xfId="11894"/>
    <cellStyle name="Comma 56" xfId="11895"/>
    <cellStyle name="Comma 56 10" xfId="11896"/>
    <cellStyle name="Comma 56 11" xfId="11897"/>
    <cellStyle name="Comma 56 12" xfId="11898"/>
    <cellStyle name="Comma 56 13" xfId="11899"/>
    <cellStyle name="Comma 56 14" xfId="11900"/>
    <cellStyle name="Comma 56 15" xfId="11901"/>
    <cellStyle name="Comma 56 16" xfId="11902"/>
    <cellStyle name="Comma 56 17" xfId="11903"/>
    <cellStyle name="Comma 56 18" xfId="11904"/>
    <cellStyle name="Comma 56 19" xfId="11905"/>
    <cellStyle name="Comma 56 2" xfId="11906"/>
    <cellStyle name="Comma 56 20" xfId="11907"/>
    <cellStyle name="Comma 56 21" xfId="11908"/>
    <cellStyle name="Comma 56 22" xfId="11909"/>
    <cellStyle name="Comma 56 23" xfId="11910"/>
    <cellStyle name="Comma 56 24" xfId="11911"/>
    <cellStyle name="Comma 56 25" xfId="11912"/>
    <cellStyle name="Comma 56 26" xfId="11913"/>
    <cellStyle name="Comma 56 27" xfId="11914"/>
    <cellStyle name="Comma 56 28" xfId="11915"/>
    <cellStyle name="Comma 56 29" xfId="11916"/>
    <cellStyle name="Comma 56 3" xfId="11917"/>
    <cellStyle name="Comma 56 30" xfId="11918"/>
    <cellStyle name="Comma 56 31" xfId="11919"/>
    <cellStyle name="Comma 56 32" xfId="11920"/>
    <cellStyle name="Comma 56 33" xfId="11921"/>
    <cellStyle name="Comma 56 34" xfId="11922"/>
    <cellStyle name="Comma 56 35" xfId="11923"/>
    <cellStyle name="Comma 56 36" xfId="11924"/>
    <cellStyle name="Comma 56 37" xfId="11925"/>
    <cellStyle name="Comma 56 38" xfId="11926"/>
    <cellStyle name="Comma 56 39" xfId="11927"/>
    <cellStyle name="Comma 56 4" xfId="11928"/>
    <cellStyle name="Comma 56 40" xfId="11929"/>
    <cellStyle name="Comma 56 41" xfId="11930"/>
    <cellStyle name="Comma 56 5" xfId="11931"/>
    <cellStyle name="Comma 56 6" xfId="11932"/>
    <cellStyle name="Comma 56 7" xfId="11933"/>
    <cellStyle name="Comma 56 8" xfId="11934"/>
    <cellStyle name="Comma 56 9" xfId="11935"/>
    <cellStyle name="Comma 57" xfId="11936"/>
    <cellStyle name="Comma 57 10" xfId="11937"/>
    <cellStyle name="Comma 57 11" xfId="11938"/>
    <cellStyle name="Comma 57 12" xfId="11939"/>
    <cellStyle name="Comma 57 13" xfId="11940"/>
    <cellStyle name="Comma 57 14" xfId="11941"/>
    <cellStyle name="Comma 57 15" xfId="11942"/>
    <cellStyle name="Comma 57 16" xfId="11943"/>
    <cellStyle name="Comma 57 17" xfId="11944"/>
    <cellStyle name="Comma 57 18" xfId="11945"/>
    <cellStyle name="Comma 57 19" xfId="11946"/>
    <cellStyle name="Comma 57 2" xfId="11947"/>
    <cellStyle name="Comma 57 20" xfId="11948"/>
    <cellStyle name="Comma 57 21" xfId="11949"/>
    <cellStyle name="Comma 57 22" xfId="11950"/>
    <cellStyle name="Comma 57 23" xfId="11951"/>
    <cellStyle name="Comma 57 24" xfId="11952"/>
    <cellStyle name="Comma 57 25" xfId="11953"/>
    <cellStyle name="Comma 57 26" xfId="11954"/>
    <cellStyle name="Comma 57 27" xfId="11955"/>
    <cellStyle name="Comma 57 28" xfId="11956"/>
    <cellStyle name="Comma 57 29" xfId="11957"/>
    <cellStyle name="Comma 57 3" xfId="11958"/>
    <cellStyle name="Comma 57 30" xfId="11959"/>
    <cellStyle name="Comma 57 31" xfId="11960"/>
    <cellStyle name="Comma 57 32" xfId="11961"/>
    <cellStyle name="Comma 57 33" xfId="11962"/>
    <cellStyle name="Comma 57 34" xfId="11963"/>
    <cellStyle name="Comma 57 35" xfId="11964"/>
    <cellStyle name="Comma 57 36" xfId="11965"/>
    <cellStyle name="Comma 57 37" xfId="11966"/>
    <cellStyle name="Comma 57 38" xfId="11967"/>
    <cellStyle name="Comma 57 39" xfId="11968"/>
    <cellStyle name="Comma 57 4" xfId="11969"/>
    <cellStyle name="Comma 57 40" xfId="11970"/>
    <cellStyle name="Comma 57 41" xfId="11971"/>
    <cellStyle name="Comma 57 5" xfId="11972"/>
    <cellStyle name="Comma 57 6" xfId="11973"/>
    <cellStyle name="Comma 57 7" xfId="11974"/>
    <cellStyle name="Comma 57 8" xfId="11975"/>
    <cellStyle name="Comma 57 9" xfId="11976"/>
    <cellStyle name="Comma 58" xfId="11977"/>
    <cellStyle name="Comma 58 10" xfId="11978"/>
    <cellStyle name="Comma 58 11" xfId="11979"/>
    <cellStyle name="Comma 58 12" xfId="11980"/>
    <cellStyle name="Comma 58 13" xfId="11981"/>
    <cellStyle name="Comma 58 14" xfId="11982"/>
    <cellStyle name="Comma 58 15" xfId="11983"/>
    <cellStyle name="Comma 58 16" xfId="11984"/>
    <cellStyle name="Comma 58 17" xfId="11985"/>
    <cellStyle name="Comma 58 18" xfId="11986"/>
    <cellStyle name="Comma 58 19" xfId="11987"/>
    <cellStyle name="Comma 58 2" xfId="11988"/>
    <cellStyle name="Comma 58 20" xfId="11989"/>
    <cellStyle name="Comma 58 21" xfId="11990"/>
    <cellStyle name="Comma 58 22" xfId="11991"/>
    <cellStyle name="Comma 58 23" xfId="11992"/>
    <cellStyle name="Comma 58 24" xfId="11993"/>
    <cellStyle name="Comma 58 25" xfId="11994"/>
    <cellStyle name="Comma 58 26" xfId="11995"/>
    <cellStyle name="Comma 58 27" xfId="11996"/>
    <cellStyle name="Comma 58 28" xfId="11997"/>
    <cellStyle name="Comma 58 29" xfId="11998"/>
    <cellStyle name="Comma 58 3" xfId="11999"/>
    <cellStyle name="Comma 58 30" xfId="12000"/>
    <cellStyle name="Comma 58 31" xfId="12001"/>
    <cellStyle name="Comma 58 32" xfId="12002"/>
    <cellStyle name="Comma 58 33" xfId="12003"/>
    <cellStyle name="Comma 58 34" xfId="12004"/>
    <cellStyle name="Comma 58 35" xfId="12005"/>
    <cellStyle name="Comma 58 36" xfId="12006"/>
    <cellStyle name="Comma 58 37" xfId="12007"/>
    <cellStyle name="Comma 58 38" xfId="12008"/>
    <cellStyle name="Comma 58 39" xfId="12009"/>
    <cellStyle name="Comma 58 4" xfId="12010"/>
    <cellStyle name="Comma 58 40" xfId="12011"/>
    <cellStyle name="Comma 58 41" xfId="12012"/>
    <cellStyle name="Comma 58 5" xfId="12013"/>
    <cellStyle name="Comma 58 6" xfId="12014"/>
    <cellStyle name="Comma 58 7" xfId="12015"/>
    <cellStyle name="Comma 58 8" xfId="12016"/>
    <cellStyle name="Comma 58 9" xfId="12017"/>
    <cellStyle name="Comma 59" xfId="12018"/>
    <cellStyle name="Comma 6" xfId="12019"/>
    <cellStyle name="Comma 6 10" xfId="12020"/>
    <cellStyle name="Comma 6 2" xfId="12021"/>
    <cellStyle name="Comma 6 2 2" xfId="12022"/>
    <cellStyle name="Comma 6 2 3" xfId="12023"/>
    <cellStyle name="Comma 6 3" xfId="12024"/>
    <cellStyle name="Comma 6 3 2" xfId="12025"/>
    <cellStyle name="Comma 6 4" xfId="12026"/>
    <cellStyle name="Comma 6 4 2" xfId="12027"/>
    <cellStyle name="Comma 6 5" xfId="12028"/>
    <cellStyle name="Comma 6 5 2" xfId="12029"/>
    <cellStyle name="Comma 6 5 3" xfId="12030"/>
    <cellStyle name="Comma 6 6" xfId="12031"/>
    <cellStyle name="Comma 6 6 2" xfId="12032"/>
    <cellStyle name="Comma 6 7" xfId="12033"/>
    <cellStyle name="Comma 6 8" xfId="12034"/>
    <cellStyle name="Comma 6 9" xfId="12035"/>
    <cellStyle name="Comma 60" xfId="12036"/>
    <cellStyle name="Comma 61" xfId="12037"/>
    <cellStyle name="Comma 62" xfId="12038"/>
    <cellStyle name="Comma 63" xfId="12039"/>
    <cellStyle name="Comma 64" xfId="12040"/>
    <cellStyle name="Comma 65" xfId="12041"/>
    <cellStyle name="Comma 66" xfId="12042"/>
    <cellStyle name="Comma 67" xfId="12043"/>
    <cellStyle name="Comma 68" xfId="12044"/>
    <cellStyle name="Comma 69" xfId="12045"/>
    <cellStyle name="Comma 7" xfId="12046"/>
    <cellStyle name="Comma 7 10" xfId="12047"/>
    <cellStyle name="Comma 7 2" xfId="12048"/>
    <cellStyle name="Comma 7 2 2" xfId="12049"/>
    <cellStyle name="Comma 7 2 3" xfId="12050"/>
    <cellStyle name="Comma 7 2 4" xfId="12051"/>
    <cellStyle name="Comma 7 2 5" xfId="12052"/>
    <cellStyle name="Comma 7 2 6" xfId="12053"/>
    <cellStyle name="Comma 7 2 7" xfId="12054"/>
    <cellStyle name="Comma 7 3" xfId="12055"/>
    <cellStyle name="Comma 7 4" xfId="12056"/>
    <cellStyle name="Comma 7 5" xfId="12057"/>
    <cellStyle name="Comma 7 6" xfId="12058"/>
    <cellStyle name="Comma 7 7" xfId="12059"/>
    <cellStyle name="Comma 7 8" xfId="12060"/>
    <cellStyle name="Comma 7 9" xfId="12061"/>
    <cellStyle name="Comma 70" xfId="12062"/>
    <cellStyle name="Comma 71" xfId="12063"/>
    <cellStyle name="Comma 71 2" xfId="12064"/>
    <cellStyle name="Comma 72" xfId="12065"/>
    <cellStyle name="Comma 72 2" xfId="12066"/>
    <cellStyle name="Comma 73" xfId="12067"/>
    <cellStyle name="Comma 73 2" xfId="12068"/>
    <cellStyle name="Comma 74" xfId="12069"/>
    <cellStyle name="Comma 74 2" xfId="12070"/>
    <cellStyle name="Comma 75" xfId="12071"/>
    <cellStyle name="Comma 75 2" xfId="12072"/>
    <cellStyle name="Comma 76" xfId="12073"/>
    <cellStyle name="Comma 76 2" xfId="12074"/>
    <cellStyle name="Comma 77" xfId="12075"/>
    <cellStyle name="Comma 77 2" xfId="12076"/>
    <cellStyle name="Comma 78" xfId="12077"/>
    <cellStyle name="Comma 78 2" xfId="12078"/>
    <cellStyle name="Comma 79" xfId="12079"/>
    <cellStyle name="Comma 79 2" xfId="12080"/>
    <cellStyle name="Comma 8" xfId="12081"/>
    <cellStyle name="Comma 8 2" xfId="12082"/>
    <cellStyle name="Comma 8 2 2" xfId="12083"/>
    <cellStyle name="Comma 8 2 3" xfId="12084"/>
    <cellStyle name="Comma 8 2 4" xfId="12085"/>
    <cellStyle name="Comma 8 2 5" xfId="12086"/>
    <cellStyle name="Comma 8 3" xfId="12087"/>
    <cellStyle name="Comma 8 3 2" xfId="12088"/>
    <cellStyle name="Comma 8 3 3" xfId="12089"/>
    <cellStyle name="Comma 8 3 4" xfId="12090"/>
    <cellStyle name="Comma 8 4" xfId="12091"/>
    <cellStyle name="Comma 8 4 2" xfId="12092"/>
    <cellStyle name="Comma 8 4 3" xfId="12093"/>
    <cellStyle name="Comma 8 4 4" xfId="12094"/>
    <cellStyle name="Comma 80" xfId="12095"/>
    <cellStyle name="Comma 80 2" xfId="12096"/>
    <cellStyle name="Comma 81" xfId="12097"/>
    <cellStyle name="Comma 81 2" xfId="12098"/>
    <cellStyle name="Comma 82" xfId="12099"/>
    <cellStyle name="Comma 82 2" xfId="12100"/>
    <cellStyle name="Comma 83" xfId="12101"/>
    <cellStyle name="Comma 83 2" xfId="12102"/>
    <cellStyle name="Comma 84" xfId="12103"/>
    <cellStyle name="Comma 84 2" xfId="12104"/>
    <cellStyle name="Comma 85" xfId="12105"/>
    <cellStyle name="Comma 85 2" xfId="12106"/>
    <cellStyle name="Comma 86" xfId="12107"/>
    <cellStyle name="Comma 86 2" xfId="12108"/>
    <cellStyle name="Comma 87" xfId="12109"/>
    <cellStyle name="Comma 87 2" xfId="12110"/>
    <cellStyle name="Comma 88" xfId="12111"/>
    <cellStyle name="Comma 88 2" xfId="12112"/>
    <cellStyle name="Comma 89" xfId="12113"/>
    <cellStyle name="Comma 89 2" xfId="12114"/>
    <cellStyle name="Comma 9" xfId="12115"/>
    <cellStyle name="Comma 9 2" xfId="12116"/>
    <cellStyle name="Comma 9 2 2" xfId="12117"/>
    <cellStyle name="Comma 9 2 3" xfId="12118"/>
    <cellStyle name="Comma 9 2 4" xfId="12119"/>
    <cellStyle name="Comma 9 2 5" xfId="12120"/>
    <cellStyle name="Comma 9 3" xfId="12121"/>
    <cellStyle name="Comma 9 3 2" xfId="12122"/>
    <cellStyle name="Comma 9 3 3" xfId="12123"/>
    <cellStyle name="Comma 9 3 4" xfId="12124"/>
    <cellStyle name="Comma 9 4" xfId="12125"/>
    <cellStyle name="Comma 9 4 2" xfId="12126"/>
    <cellStyle name="Comma 9 4 3" xfId="12127"/>
    <cellStyle name="Comma 9 4 4" xfId="12128"/>
    <cellStyle name="Comma 90" xfId="12129"/>
    <cellStyle name="Comma 90 2" xfId="12130"/>
    <cellStyle name="Comma 91" xfId="12131"/>
    <cellStyle name="Comma 91 2" xfId="12132"/>
    <cellStyle name="Comma 92" xfId="12133"/>
    <cellStyle name="Comma 92 2" xfId="12134"/>
    <cellStyle name="Comma 93" xfId="12135"/>
    <cellStyle name="Comma 93 2" xfId="12136"/>
    <cellStyle name="Comma 94" xfId="12137"/>
    <cellStyle name="Comma 94 2" xfId="12138"/>
    <cellStyle name="Comma 95" xfId="12139"/>
    <cellStyle name="Comma 95 2" xfId="12140"/>
    <cellStyle name="Comma 96" xfId="12141"/>
    <cellStyle name="Comma 96 2" xfId="12142"/>
    <cellStyle name="Comma 97" xfId="12143"/>
    <cellStyle name="Comma 97 2" xfId="12144"/>
    <cellStyle name="Comma 98" xfId="12145"/>
    <cellStyle name="Comma 98 2" xfId="12146"/>
    <cellStyle name="Comma 99" xfId="12147"/>
    <cellStyle name="Comma 99 2" xfId="12148"/>
    <cellStyle name="Comma0" xfId="12149"/>
    <cellStyle name="Currency [0] 10" xfId="12150"/>
    <cellStyle name="Currency [0] 10 10" xfId="12151"/>
    <cellStyle name="Currency [0] 10 2" xfId="12152"/>
    <cellStyle name="Currency [0] 10 3" xfId="12153"/>
    <cellStyle name="Currency [0] 10 4" xfId="12154"/>
    <cellStyle name="Currency [0] 10 5" xfId="12155"/>
    <cellStyle name="Currency [0] 10 6" xfId="12156"/>
    <cellStyle name="Currency [0] 10 7" xfId="12157"/>
    <cellStyle name="Currency [0] 10 8" xfId="12158"/>
    <cellStyle name="Currency [0] 10 9" xfId="12159"/>
    <cellStyle name="Currency [0] 12 2" xfId="12160"/>
    <cellStyle name="Currency [0] 14" xfId="12161"/>
    <cellStyle name="Currency [0] 14 2" xfId="12162"/>
    <cellStyle name="Currency [0] 15" xfId="12163"/>
    <cellStyle name="Currency [0] 15 2" xfId="12164"/>
    <cellStyle name="Currency [0] 16" xfId="12165"/>
    <cellStyle name="Currency [0] 16 2" xfId="12166"/>
    <cellStyle name="Currency [0] 2" xfId="12167"/>
    <cellStyle name="Currency [0] 3" xfId="12168"/>
    <cellStyle name="Currency [0] 4" xfId="12169"/>
    <cellStyle name="Currency [0] 5" xfId="12170"/>
    <cellStyle name="Currency [0] 5 2" xfId="12171"/>
    <cellStyle name="Currency [0] 5 3" xfId="12172"/>
    <cellStyle name="Currency [0] 6" xfId="12173"/>
    <cellStyle name="Currency [0] 6 10" xfId="12174"/>
    <cellStyle name="Currency [0] 6 11" xfId="12175"/>
    <cellStyle name="Currency [0] 6 12" xfId="12176"/>
    <cellStyle name="Currency [0] 6 13" xfId="12177"/>
    <cellStyle name="Currency [0] 6 14" xfId="12178"/>
    <cellStyle name="Currency [0] 6 15" xfId="12179"/>
    <cellStyle name="Currency [0] 6 16" xfId="12180"/>
    <cellStyle name="Currency [0] 6 17" xfId="12181"/>
    <cellStyle name="Currency [0] 6 18" xfId="12182"/>
    <cellStyle name="Currency [0] 6 19" xfId="12183"/>
    <cellStyle name="Currency [0] 6 2" xfId="12184"/>
    <cellStyle name="Currency [0] 6 20" xfId="12185"/>
    <cellStyle name="Currency [0] 6 21" xfId="12186"/>
    <cellStyle name="Currency [0] 6 22" xfId="12187"/>
    <cellStyle name="Currency [0] 6 23" xfId="12188"/>
    <cellStyle name="Currency [0] 6 24" xfId="12189"/>
    <cellStyle name="Currency [0] 6 3" xfId="12190"/>
    <cellStyle name="Currency [0] 6 4" xfId="12191"/>
    <cellStyle name="Currency [0] 6 5" xfId="12192"/>
    <cellStyle name="Currency [0] 6 6" xfId="12193"/>
    <cellStyle name="Currency [0] 6 7" xfId="12194"/>
    <cellStyle name="Currency [0] 6 8" xfId="12195"/>
    <cellStyle name="Currency [0] 6 9" xfId="12196"/>
    <cellStyle name="Currency [0] 7" xfId="12197"/>
    <cellStyle name="Currency [0] 7 2" xfId="12198"/>
    <cellStyle name="Currency [0] 8 2" xfId="12199"/>
    <cellStyle name="Currency [0] 9" xfId="12200"/>
    <cellStyle name="Currency [0] 9 10" xfId="12201"/>
    <cellStyle name="Currency [0] 9 11" xfId="12202"/>
    <cellStyle name="Currency [0] 9 12" xfId="12203"/>
    <cellStyle name="Currency [0] 9 2" xfId="12204"/>
    <cellStyle name="Currency [0] 9 3" xfId="12205"/>
    <cellStyle name="Currency [0] 9 4" xfId="12206"/>
    <cellStyle name="Currency [0] 9 5" xfId="12207"/>
    <cellStyle name="Currency [0] 9 6" xfId="12208"/>
    <cellStyle name="Currency [0] 9 7" xfId="12209"/>
    <cellStyle name="Currency [0] 9 8" xfId="12210"/>
    <cellStyle name="Currency [0] 9 9" xfId="12211"/>
    <cellStyle name="Currency 2" xfId="12212"/>
    <cellStyle name="Currency 3" xfId="12213"/>
    <cellStyle name="Currency0" xfId="12214"/>
    <cellStyle name="Data Cell - PerformancePoint" xfId="12215"/>
    <cellStyle name="Data Cell - PerformancePoint 2" xfId="12216"/>
    <cellStyle name="Data Cell - PerformancePoint 2 2" xfId="12217"/>
    <cellStyle name="Data Cell - PerformancePoint 3" xfId="12218"/>
    <cellStyle name="Data Cell - PerformancePoint 3 2" xfId="12219"/>
    <cellStyle name="Data Cell - PerformancePoint 4" xfId="12220"/>
    <cellStyle name="Data Cell - PerformancePoint 4 2" xfId="12221"/>
    <cellStyle name="Data Cell - PerformancePoint 5" xfId="12222"/>
    <cellStyle name="Data Cell - PerformancePoint 6" xfId="12223"/>
    <cellStyle name="Data Cell - PerformancePoint 7" xfId="12224"/>
    <cellStyle name="Data Entry Cell - PerformancePoint" xfId="12225"/>
    <cellStyle name="Data Entry Cell - PerformancePoint 2" xfId="12226"/>
    <cellStyle name="Data Entry Cell - PerformancePoint 2 2" xfId="12227"/>
    <cellStyle name="Data Entry Cell - PerformancePoint 2 2 2" xfId="12228"/>
    <cellStyle name="Data Entry Cell - PerformancePoint 2 3" xfId="12229"/>
    <cellStyle name="Data Entry Cell - PerformancePoint 3" xfId="12230"/>
    <cellStyle name="Data Entry Cell - PerformancePoint 3 2" xfId="12231"/>
    <cellStyle name="Data Entry Cell - PerformancePoint 4" xfId="12232"/>
    <cellStyle name="Data Entry Cell - PerformancePoint 4 2" xfId="12233"/>
    <cellStyle name="Data Entry Cell - PerformancePoint 5" xfId="12234"/>
    <cellStyle name="Data Entry Cell - PerformancePoint 6" xfId="12235"/>
    <cellStyle name="Date" xfId="12236"/>
    <cellStyle name="Datum" xfId="12237"/>
    <cellStyle name="Datumgroß" xfId="12238"/>
    <cellStyle name="Datumklein" xfId="12239"/>
    <cellStyle name="Dezimal [0]_12" xfId="12240"/>
    <cellStyle name="Dezimal_04 Sup_CRF_Quarterly_subsid" xfId="12241"/>
    <cellStyle name="Dezimalgroß" xfId="12242"/>
    <cellStyle name="Dezimalklein" xfId="12243"/>
    <cellStyle name="Euro" xfId="12244"/>
    <cellStyle name="Euro 2" xfId="12245"/>
    <cellStyle name="Explanatory Text 10" xfId="12246"/>
    <cellStyle name="Explanatory Text 11" xfId="12247"/>
    <cellStyle name="Explanatory Text 12" xfId="12248"/>
    <cellStyle name="Explanatory Text 12 2" xfId="12249"/>
    <cellStyle name="Explanatory Text 13" xfId="12250"/>
    <cellStyle name="Explanatory Text 13 2" xfId="12251"/>
    <cellStyle name="Explanatory Text 14" xfId="12252"/>
    <cellStyle name="Explanatory Text 15" xfId="12253"/>
    <cellStyle name="Explanatory Text 2" xfId="12254"/>
    <cellStyle name="Explanatory Text 2 10" xfId="12255"/>
    <cellStyle name="Explanatory Text 2 11" xfId="12256"/>
    <cellStyle name="Explanatory Text 2 12" xfId="12257"/>
    <cellStyle name="Explanatory Text 2 13" xfId="12258"/>
    <cellStyle name="Explanatory Text 2 14" xfId="12259"/>
    <cellStyle name="Explanatory Text 2 2" xfId="12260"/>
    <cellStyle name="Explanatory Text 2 2 2" xfId="12261"/>
    <cellStyle name="Explanatory Text 2 2 3" xfId="12262"/>
    <cellStyle name="Explanatory Text 2 2 4" xfId="12263"/>
    <cellStyle name="Explanatory Text 2 3" xfId="12264"/>
    <cellStyle name="Explanatory Text 2 4" xfId="12265"/>
    <cellStyle name="Explanatory Text 2 5" xfId="12266"/>
    <cellStyle name="Explanatory Text 2 6" xfId="12267"/>
    <cellStyle name="Explanatory Text 2 7" xfId="12268"/>
    <cellStyle name="Explanatory Text 2 8" xfId="12269"/>
    <cellStyle name="Explanatory Text 2 9" xfId="12270"/>
    <cellStyle name="Explanatory Text 3" xfId="12271"/>
    <cellStyle name="Explanatory Text 3 10" xfId="12272"/>
    <cellStyle name="Explanatory Text 3 2" xfId="12273"/>
    <cellStyle name="Explanatory Text 3 3" xfId="12274"/>
    <cellStyle name="Explanatory Text 3 4" xfId="12275"/>
    <cellStyle name="Explanatory Text 3 5" xfId="12276"/>
    <cellStyle name="Explanatory Text 3 6" xfId="12277"/>
    <cellStyle name="Explanatory Text 3 7" xfId="12278"/>
    <cellStyle name="Explanatory Text 3 8" xfId="12279"/>
    <cellStyle name="Explanatory Text 3 9" xfId="12280"/>
    <cellStyle name="Explanatory Text 4" xfId="12281"/>
    <cellStyle name="Explanatory Text 4 10" xfId="12282"/>
    <cellStyle name="Explanatory Text 4 2" xfId="12283"/>
    <cellStyle name="Explanatory Text 4 3" xfId="12284"/>
    <cellStyle name="Explanatory Text 4 4" xfId="12285"/>
    <cellStyle name="Explanatory Text 4 5" xfId="12286"/>
    <cellStyle name="Explanatory Text 4 6" xfId="12287"/>
    <cellStyle name="Explanatory Text 4 7" xfId="12288"/>
    <cellStyle name="Explanatory Text 4 8" xfId="12289"/>
    <cellStyle name="Explanatory Text 4 9" xfId="12290"/>
    <cellStyle name="Explanatory Text 5" xfId="12291"/>
    <cellStyle name="Explanatory Text 5 10" xfId="12292"/>
    <cellStyle name="Explanatory Text 5 2" xfId="12293"/>
    <cellStyle name="Explanatory Text 5 3" xfId="12294"/>
    <cellStyle name="Explanatory Text 5 4" xfId="12295"/>
    <cellStyle name="Explanatory Text 5 5" xfId="12296"/>
    <cellStyle name="Explanatory Text 5 6" xfId="12297"/>
    <cellStyle name="Explanatory Text 5 7" xfId="12298"/>
    <cellStyle name="Explanatory Text 5 8" xfId="12299"/>
    <cellStyle name="Explanatory Text 5 9" xfId="12300"/>
    <cellStyle name="Explanatory Text 6" xfId="12301"/>
    <cellStyle name="Explanatory Text 6 10" xfId="12302"/>
    <cellStyle name="Explanatory Text 6 2" xfId="12303"/>
    <cellStyle name="Explanatory Text 6 3" xfId="12304"/>
    <cellStyle name="Explanatory Text 6 4" xfId="12305"/>
    <cellStyle name="Explanatory Text 6 5" xfId="12306"/>
    <cellStyle name="Explanatory Text 6 6" xfId="12307"/>
    <cellStyle name="Explanatory Text 6 7" xfId="12308"/>
    <cellStyle name="Explanatory Text 6 8" xfId="12309"/>
    <cellStyle name="Explanatory Text 6 9" xfId="12310"/>
    <cellStyle name="Explanatory Text 7" xfId="12311"/>
    <cellStyle name="Explanatory Text 7 10" xfId="12312"/>
    <cellStyle name="Explanatory Text 7 2" xfId="12313"/>
    <cellStyle name="Explanatory Text 7 3" xfId="12314"/>
    <cellStyle name="Explanatory Text 7 4" xfId="12315"/>
    <cellStyle name="Explanatory Text 7 5" xfId="12316"/>
    <cellStyle name="Explanatory Text 7 6" xfId="12317"/>
    <cellStyle name="Explanatory Text 7 7" xfId="12318"/>
    <cellStyle name="Explanatory Text 7 8" xfId="12319"/>
    <cellStyle name="Explanatory Text 7 9" xfId="12320"/>
    <cellStyle name="Explanatory Text 8" xfId="12321"/>
    <cellStyle name="Explanatory Text 8 10" xfId="12322"/>
    <cellStyle name="Explanatory Text 8 2" xfId="12323"/>
    <cellStyle name="Explanatory Text 8 3" xfId="12324"/>
    <cellStyle name="Explanatory Text 8 4" xfId="12325"/>
    <cellStyle name="Explanatory Text 8 5" xfId="12326"/>
    <cellStyle name="Explanatory Text 8 6" xfId="12327"/>
    <cellStyle name="Explanatory Text 8 7" xfId="12328"/>
    <cellStyle name="Explanatory Text 8 8" xfId="12329"/>
    <cellStyle name="Explanatory Text 8 9" xfId="12330"/>
    <cellStyle name="Explanatory Text 9" xfId="12331"/>
    <cellStyle name="Explanatory Text 9 10" xfId="12332"/>
    <cellStyle name="Explanatory Text 9 2" xfId="12333"/>
    <cellStyle name="Explanatory Text 9 3" xfId="12334"/>
    <cellStyle name="Explanatory Text 9 4" xfId="12335"/>
    <cellStyle name="Explanatory Text 9 5" xfId="12336"/>
    <cellStyle name="Explanatory Text 9 6" xfId="12337"/>
    <cellStyle name="Explanatory Text 9 7" xfId="12338"/>
    <cellStyle name="Explanatory Text 9 8" xfId="12339"/>
    <cellStyle name="Explanatory Text 9 9" xfId="12340"/>
    <cellStyle name="EYBlocked" xfId="12341"/>
    <cellStyle name="EYCallUp" xfId="12342"/>
    <cellStyle name="EYCheck" xfId="12343"/>
    <cellStyle name="EYDate" xfId="12344"/>
    <cellStyle name="EYDeviant" xfId="12345"/>
    <cellStyle name="EYHeader1" xfId="12346"/>
    <cellStyle name="EYHeader2" xfId="12347"/>
    <cellStyle name="EYHeader3" xfId="12348"/>
    <cellStyle name="EYInputDate" xfId="12349"/>
    <cellStyle name="EYInputPercent" xfId="12350"/>
    <cellStyle name="EYInputValue" xfId="12351"/>
    <cellStyle name="EYNormal" xfId="12352"/>
    <cellStyle name="EYPercent" xfId="12353"/>
    <cellStyle name="EYPercentCapped" xfId="12354"/>
    <cellStyle name="EYSubTotal" xfId="12355"/>
    <cellStyle name="EYTotal" xfId="12356"/>
    <cellStyle name="EYWIP" xfId="12357"/>
    <cellStyle name="FeltDataDecimal" xfId="12358"/>
    <cellStyle name="FeltDataNormal" xfId="12359"/>
    <cellStyle name="FeltID" xfId="12360"/>
    <cellStyle name="Fest" xfId="12361"/>
    <cellStyle name="Fixed" xfId="12362"/>
    <cellStyle name="General" xfId="12363"/>
    <cellStyle name="Gesamt" xfId="12364"/>
    <cellStyle name="Good 10" xfId="12365"/>
    <cellStyle name="Good 11" xfId="12366"/>
    <cellStyle name="Good 12" xfId="12367"/>
    <cellStyle name="Good 12 2" xfId="12368"/>
    <cellStyle name="Good 13" xfId="12369"/>
    <cellStyle name="Good 13 2" xfId="12370"/>
    <cellStyle name="Good 14" xfId="12371"/>
    <cellStyle name="Good 15" xfId="12372"/>
    <cellStyle name="Good 2" xfId="12373"/>
    <cellStyle name="Good 2 10" xfId="12374"/>
    <cellStyle name="Good 2 11" xfId="12375"/>
    <cellStyle name="Good 2 12" xfId="12376"/>
    <cellStyle name="Good 2 13" xfId="12377"/>
    <cellStyle name="Good 2 14" xfId="12378"/>
    <cellStyle name="Good 2 2" xfId="12379"/>
    <cellStyle name="Good 2 2 2" xfId="12380"/>
    <cellStyle name="Good 2 2 3" xfId="12381"/>
    <cellStyle name="Good 2 2 4" xfId="12382"/>
    <cellStyle name="Good 2 3" xfId="12383"/>
    <cellStyle name="Good 2 4" xfId="12384"/>
    <cellStyle name="Good 2 5" xfId="12385"/>
    <cellStyle name="Good 2 6" xfId="12386"/>
    <cellStyle name="Good 2 7" xfId="12387"/>
    <cellStyle name="Good 2 8" xfId="12388"/>
    <cellStyle name="Good 2 9" xfId="12389"/>
    <cellStyle name="Good 3" xfId="12390"/>
    <cellStyle name="Good 3 10" xfId="12391"/>
    <cellStyle name="Good 3 2" xfId="12392"/>
    <cellStyle name="Good 3 3" xfId="12393"/>
    <cellStyle name="Good 3 4" xfId="12394"/>
    <cellStyle name="Good 3 5" xfId="12395"/>
    <cellStyle name="Good 3 6" xfId="12396"/>
    <cellStyle name="Good 3 7" xfId="12397"/>
    <cellStyle name="Good 3 8" xfId="12398"/>
    <cellStyle name="Good 3 9" xfId="12399"/>
    <cellStyle name="Good 4" xfId="12400"/>
    <cellStyle name="Good 4 10" xfId="12401"/>
    <cellStyle name="Good 4 2" xfId="12402"/>
    <cellStyle name="Good 4 3" xfId="12403"/>
    <cellStyle name="Good 4 4" xfId="12404"/>
    <cellStyle name="Good 4 5" xfId="12405"/>
    <cellStyle name="Good 4 6" xfId="12406"/>
    <cellStyle name="Good 4 7" xfId="12407"/>
    <cellStyle name="Good 4 8" xfId="12408"/>
    <cellStyle name="Good 4 9" xfId="12409"/>
    <cellStyle name="Good 5" xfId="12410"/>
    <cellStyle name="Good 5 10" xfId="12411"/>
    <cellStyle name="Good 5 2" xfId="12412"/>
    <cellStyle name="Good 5 3" xfId="12413"/>
    <cellStyle name="Good 5 4" xfId="12414"/>
    <cellStyle name="Good 5 5" xfId="12415"/>
    <cellStyle name="Good 5 6" xfId="12416"/>
    <cellStyle name="Good 5 7" xfId="12417"/>
    <cellStyle name="Good 5 8" xfId="12418"/>
    <cellStyle name="Good 5 9" xfId="12419"/>
    <cellStyle name="Good 6" xfId="12420"/>
    <cellStyle name="Good 6 10" xfId="12421"/>
    <cellStyle name="Good 6 2" xfId="12422"/>
    <cellStyle name="Good 6 3" xfId="12423"/>
    <cellStyle name="Good 6 4" xfId="12424"/>
    <cellStyle name="Good 6 5" xfId="12425"/>
    <cellStyle name="Good 6 6" xfId="12426"/>
    <cellStyle name="Good 6 7" xfId="12427"/>
    <cellStyle name="Good 6 8" xfId="12428"/>
    <cellStyle name="Good 6 9" xfId="12429"/>
    <cellStyle name="Good 7" xfId="12430"/>
    <cellStyle name="Good 7 10" xfId="12431"/>
    <cellStyle name="Good 7 2" xfId="12432"/>
    <cellStyle name="Good 7 3" xfId="12433"/>
    <cellStyle name="Good 7 4" xfId="12434"/>
    <cellStyle name="Good 7 5" xfId="12435"/>
    <cellStyle name="Good 7 6" xfId="12436"/>
    <cellStyle name="Good 7 7" xfId="12437"/>
    <cellStyle name="Good 7 8" xfId="12438"/>
    <cellStyle name="Good 7 9" xfId="12439"/>
    <cellStyle name="Good 8" xfId="12440"/>
    <cellStyle name="Good 8 10" xfId="12441"/>
    <cellStyle name="Good 8 2" xfId="12442"/>
    <cellStyle name="Good 8 3" xfId="12443"/>
    <cellStyle name="Good 8 4" xfId="12444"/>
    <cellStyle name="Good 8 5" xfId="12445"/>
    <cellStyle name="Good 8 6" xfId="12446"/>
    <cellStyle name="Good 8 7" xfId="12447"/>
    <cellStyle name="Good 8 8" xfId="12448"/>
    <cellStyle name="Good 8 9" xfId="12449"/>
    <cellStyle name="Good 9" xfId="12450"/>
    <cellStyle name="Good 9 10" xfId="12451"/>
    <cellStyle name="Good 9 2" xfId="12452"/>
    <cellStyle name="Good 9 3" xfId="12453"/>
    <cellStyle name="Good 9 4" xfId="12454"/>
    <cellStyle name="Good 9 5" xfId="12455"/>
    <cellStyle name="Good 9 6" xfId="12456"/>
    <cellStyle name="Good 9 7" xfId="12457"/>
    <cellStyle name="Good 9 8" xfId="12458"/>
    <cellStyle name="Good 9 9" xfId="12459"/>
    <cellStyle name="Grey" xfId="12460"/>
    <cellStyle name="GruppeOverskrift" xfId="12461"/>
    <cellStyle name="header" xfId="12462"/>
    <cellStyle name="Header1" xfId="12463"/>
    <cellStyle name="Header2" xfId="12464"/>
    <cellStyle name="Heading" xfId="12465"/>
    <cellStyle name="Heading 1 10" xfId="12466"/>
    <cellStyle name="Heading 1 11" xfId="12467"/>
    <cellStyle name="Heading 1 12" xfId="12468"/>
    <cellStyle name="Heading 1 12 2" xfId="12469"/>
    <cellStyle name="Heading 1 13" xfId="12470"/>
    <cellStyle name="Heading 1 13 2" xfId="12471"/>
    <cellStyle name="Heading 1 14" xfId="12472"/>
    <cellStyle name="Heading 1 15" xfId="12473"/>
    <cellStyle name="Heading 1 2" xfId="12474"/>
    <cellStyle name="Heading 1 2 10" xfId="12475"/>
    <cellStyle name="Heading 1 2 11" xfId="12476"/>
    <cellStyle name="Heading 1 2 12" xfId="12477"/>
    <cellStyle name="Heading 1 2 13" xfId="12478"/>
    <cellStyle name="Heading 1 2 14" xfId="12479"/>
    <cellStyle name="Heading 1 2 2" xfId="12480"/>
    <cellStyle name="Heading 1 2 2 2" xfId="12481"/>
    <cellStyle name="Heading 1 2 2 3" xfId="12482"/>
    <cellStyle name="Heading 1 2 2 4" xfId="12483"/>
    <cellStyle name="Heading 1 2 3" xfId="12484"/>
    <cellStyle name="Heading 1 2 4" xfId="12485"/>
    <cellStyle name="Heading 1 2 5" xfId="12486"/>
    <cellStyle name="Heading 1 2 6" xfId="12487"/>
    <cellStyle name="Heading 1 2 7" xfId="12488"/>
    <cellStyle name="Heading 1 2 8" xfId="12489"/>
    <cellStyle name="Heading 1 2 9" xfId="12490"/>
    <cellStyle name="Heading 1 3" xfId="12491"/>
    <cellStyle name="Heading 1 3 10" xfId="12492"/>
    <cellStyle name="Heading 1 3 2" xfId="12493"/>
    <cellStyle name="Heading 1 3 3" xfId="12494"/>
    <cellStyle name="Heading 1 3 4" xfId="12495"/>
    <cellStyle name="Heading 1 3 5" xfId="12496"/>
    <cellStyle name="Heading 1 3 6" xfId="12497"/>
    <cellStyle name="Heading 1 3 7" xfId="12498"/>
    <cellStyle name="Heading 1 3 8" xfId="12499"/>
    <cellStyle name="Heading 1 3 9" xfId="12500"/>
    <cellStyle name="Heading 1 4" xfId="12501"/>
    <cellStyle name="Heading 1 4 10" xfId="12502"/>
    <cellStyle name="Heading 1 4 2" xfId="12503"/>
    <cellStyle name="Heading 1 4 3" xfId="12504"/>
    <cellStyle name="Heading 1 4 4" xfId="12505"/>
    <cellStyle name="Heading 1 4 5" xfId="12506"/>
    <cellStyle name="Heading 1 4 6" xfId="12507"/>
    <cellStyle name="Heading 1 4 7" xfId="12508"/>
    <cellStyle name="Heading 1 4 8" xfId="12509"/>
    <cellStyle name="Heading 1 4 9" xfId="12510"/>
    <cellStyle name="Heading 1 5" xfId="12511"/>
    <cellStyle name="Heading 1 5 10" xfId="12512"/>
    <cellStyle name="Heading 1 5 2" xfId="12513"/>
    <cellStyle name="Heading 1 5 3" xfId="12514"/>
    <cellStyle name="Heading 1 5 4" xfId="12515"/>
    <cellStyle name="Heading 1 5 5" xfId="12516"/>
    <cellStyle name="Heading 1 5 6" xfId="12517"/>
    <cellStyle name="Heading 1 5 7" xfId="12518"/>
    <cellStyle name="Heading 1 5 8" xfId="12519"/>
    <cellStyle name="Heading 1 5 9" xfId="12520"/>
    <cellStyle name="Heading 1 6" xfId="12521"/>
    <cellStyle name="Heading 1 6 10" xfId="12522"/>
    <cellStyle name="Heading 1 6 2" xfId="12523"/>
    <cellStyle name="Heading 1 6 3" xfId="12524"/>
    <cellStyle name="Heading 1 6 4" xfId="12525"/>
    <cellStyle name="Heading 1 6 5" xfId="12526"/>
    <cellStyle name="Heading 1 6 6" xfId="12527"/>
    <cellStyle name="Heading 1 6 7" xfId="12528"/>
    <cellStyle name="Heading 1 6 8" xfId="12529"/>
    <cellStyle name="Heading 1 6 9" xfId="12530"/>
    <cellStyle name="Heading 1 7" xfId="12531"/>
    <cellStyle name="Heading 1 7 10" xfId="12532"/>
    <cellStyle name="Heading 1 7 2" xfId="12533"/>
    <cellStyle name="Heading 1 7 3" xfId="12534"/>
    <cellStyle name="Heading 1 7 4" xfId="12535"/>
    <cellStyle name="Heading 1 7 5" xfId="12536"/>
    <cellStyle name="Heading 1 7 6" xfId="12537"/>
    <cellStyle name="Heading 1 7 7" xfId="12538"/>
    <cellStyle name="Heading 1 7 8" xfId="12539"/>
    <cellStyle name="Heading 1 7 9" xfId="12540"/>
    <cellStyle name="Heading 1 8" xfId="12541"/>
    <cellStyle name="Heading 1 8 10" xfId="12542"/>
    <cellStyle name="Heading 1 8 2" xfId="12543"/>
    <cellStyle name="Heading 1 8 3" xfId="12544"/>
    <cellStyle name="Heading 1 8 4" xfId="12545"/>
    <cellStyle name="Heading 1 8 5" xfId="12546"/>
    <cellStyle name="Heading 1 8 6" xfId="12547"/>
    <cellStyle name="Heading 1 8 7" xfId="12548"/>
    <cellStyle name="Heading 1 8 8" xfId="12549"/>
    <cellStyle name="Heading 1 8 9" xfId="12550"/>
    <cellStyle name="Heading 1 9" xfId="12551"/>
    <cellStyle name="Heading 1 9 10" xfId="12552"/>
    <cellStyle name="Heading 1 9 2" xfId="12553"/>
    <cellStyle name="Heading 1 9 3" xfId="12554"/>
    <cellStyle name="Heading 1 9 4" xfId="12555"/>
    <cellStyle name="Heading 1 9 5" xfId="12556"/>
    <cellStyle name="Heading 1 9 6" xfId="12557"/>
    <cellStyle name="Heading 1 9 7" xfId="12558"/>
    <cellStyle name="Heading 1 9 8" xfId="12559"/>
    <cellStyle name="Heading 1 9 9" xfId="12560"/>
    <cellStyle name="Heading 2 10" xfId="12561"/>
    <cellStyle name="Heading 2 11" xfId="12562"/>
    <cellStyle name="Heading 2 12" xfId="12563"/>
    <cellStyle name="Heading 2 12 2" xfId="12564"/>
    <cellStyle name="Heading 2 13" xfId="12565"/>
    <cellStyle name="Heading 2 13 2" xfId="12566"/>
    <cellStyle name="Heading 2 14" xfId="12567"/>
    <cellStyle name="Heading 2 15" xfId="12568"/>
    <cellStyle name="Heading 2 2" xfId="12569"/>
    <cellStyle name="Heading 2 2 10" xfId="12570"/>
    <cellStyle name="Heading 2 2 11" xfId="12571"/>
    <cellStyle name="Heading 2 2 12" xfId="12572"/>
    <cellStyle name="Heading 2 2 13" xfId="12573"/>
    <cellStyle name="Heading 2 2 14" xfId="12574"/>
    <cellStyle name="Heading 2 2 2" xfId="12575"/>
    <cellStyle name="Heading 2 2 2 2" xfId="12576"/>
    <cellStyle name="Heading 2 2 2 3" xfId="12577"/>
    <cellStyle name="Heading 2 2 2 4" xfId="12578"/>
    <cellStyle name="Heading 2 2 3" xfId="12579"/>
    <cellStyle name="Heading 2 2 4" xfId="12580"/>
    <cellStyle name="Heading 2 2 5" xfId="12581"/>
    <cellStyle name="Heading 2 2 6" xfId="12582"/>
    <cellStyle name="Heading 2 2 7" xfId="12583"/>
    <cellStyle name="Heading 2 2 8" xfId="12584"/>
    <cellStyle name="Heading 2 2 9" xfId="12585"/>
    <cellStyle name="Heading 2 3" xfId="12586"/>
    <cellStyle name="Heading 2 3 10" xfId="12587"/>
    <cellStyle name="Heading 2 3 2" xfId="12588"/>
    <cellStyle name="Heading 2 3 3" xfId="12589"/>
    <cellStyle name="Heading 2 3 4" xfId="12590"/>
    <cellStyle name="Heading 2 3 5" xfId="12591"/>
    <cellStyle name="Heading 2 3 6" xfId="12592"/>
    <cellStyle name="Heading 2 3 7" xfId="12593"/>
    <cellStyle name="Heading 2 3 8" xfId="12594"/>
    <cellStyle name="Heading 2 3 9" xfId="12595"/>
    <cellStyle name="Heading 2 4" xfId="12596"/>
    <cellStyle name="Heading 2 4 10" xfId="12597"/>
    <cellStyle name="Heading 2 4 2" xfId="12598"/>
    <cellStyle name="Heading 2 4 3" xfId="12599"/>
    <cellStyle name="Heading 2 4 4" xfId="12600"/>
    <cellStyle name="Heading 2 4 5" xfId="12601"/>
    <cellStyle name="Heading 2 4 6" xfId="12602"/>
    <cellStyle name="Heading 2 4 7" xfId="12603"/>
    <cellStyle name="Heading 2 4 8" xfId="12604"/>
    <cellStyle name="Heading 2 4 9" xfId="12605"/>
    <cellStyle name="Heading 2 5" xfId="12606"/>
    <cellStyle name="Heading 2 5 10" xfId="12607"/>
    <cellStyle name="Heading 2 5 2" xfId="12608"/>
    <cellStyle name="Heading 2 5 3" xfId="12609"/>
    <cellStyle name="Heading 2 5 4" xfId="12610"/>
    <cellStyle name="Heading 2 5 5" xfId="12611"/>
    <cellStyle name="Heading 2 5 6" xfId="12612"/>
    <cellStyle name="Heading 2 5 7" xfId="12613"/>
    <cellStyle name="Heading 2 5 8" xfId="12614"/>
    <cellStyle name="Heading 2 5 9" xfId="12615"/>
    <cellStyle name="Heading 2 6" xfId="12616"/>
    <cellStyle name="Heading 2 6 10" xfId="12617"/>
    <cellStyle name="Heading 2 6 2" xfId="12618"/>
    <cellStyle name="Heading 2 6 3" xfId="12619"/>
    <cellStyle name="Heading 2 6 4" xfId="12620"/>
    <cellStyle name="Heading 2 6 5" xfId="12621"/>
    <cellStyle name="Heading 2 6 6" xfId="12622"/>
    <cellStyle name="Heading 2 6 7" xfId="12623"/>
    <cellStyle name="Heading 2 6 8" xfId="12624"/>
    <cellStyle name="Heading 2 6 9" xfId="12625"/>
    <cellStyle name="Heading 2 7" xfId="12626"/>
    <cellStyle name="Heading 2 7 10" xfId="12627"/>
    <cellStyle name="Heading 2 7 2" xfId="12628"/>
    <cellStyle name="Heading 2 7 3" xfId="12629"/>
    <cellStyle name="Heading 2 7 4" xfId="12630"/>
    <cellStyle name="Heading 2 7 5" xfId="12631"/>
    <cellStyle name="Heading 2 7 6" xfId="12632"/>
    <cellStyle name="Heading 2 7 7" xfId="12633"/>
    <cellStyle name="Heading 2 7 8" xfId="12634"/>
    <cellStyle name="Heading 2 7 9" xfId="12635"/>
    <cellStyle name="Heading 2 8" xfId="12636"/>
    <cellStyle name="Heading 2 8 10" xfId="12637"/>
    <cellStyle name="Heading 2 8 2" xfId="12638"/>
    <cellStyle name="Heading 2 8 3" xfId="12639"/>
    <cellStyle name="Heading 2 8 4" xfId="12640"/>
    <cellStyle name="Heading 2 8 5" xfId="12641"/>
    <cellStyle name="Heading 2 8 6" xfId="12642"/>
    <cellStyle name="Heading 2 8 7" xfId="12643"/>
    <cellStyle name="Heading 2 8 8" xfId="12644"/>
    <cellStyle name="Heading 2 8 9" xfId="12645"/>
    <cellStyle name="Heading 2 9" xfId="12646"/>
    <cellStyle name="Heading 2 9 10" xfId="12647"/>
    <cellStyle name="Heading 2 9 2" xfId="12648"/>
    <cellStyle name="Heading 2 9 3" xfId="12649"/>
    <cellStyle name="Heading 2 9 4" xfId="12650"/>
    <cellStyle name="Heading 2 9 5" xfId="12651"/>
    <cellStyle name="Heading 2 9 6" xfId="12652"/>
    <cellStyle name="Heading 2 9 7" xfId="12653"/>
    <cellStyle name="Heading 2 9 8" xfId="12654"/>
    <cellStyle name="Heading 2 9 9" xfId="12655"/>
    <cellStyle name="Heading 3 10" xfId="12656"/>
    <cellStyle name="Heading 3 11" xfId="12657"/>
    <cellStyle name="Heading 3 12" xfId="12658"/>
    <cellStyle name="Heading 3 12 2" xfId="12659"/>
    <cellStyle name="Heading 3 13" xfId="12660"/>
    <cellStyle name="Heading 3 13 2" xfId="12661"/>
    <cellStyle name="Heading 3 14" xfId="12662"/>
    <cellStyle name="Heading 3 15" xfId="12663"/>
    <cellStyle name="Heading 3 2" xfId="12664"/>
    <cellStyle name="Heading 3 2 10" xfId="12665"/>
    <cellStyle name="Heading 3 2 11" xfId="12666"/>
    <cellStyle name="Heading 3 2 12" xfId="12667"/>
    <cellStyle name="Heading 3 2 13" xfId="12668"/>
    <cellStyle name="Heading 3 2 14" xfId="12669"/>
    <cellStyle name="Heading 3 2 2" xfId="12670"/>
    <cellStyle name="Heading 3 2 2 2" xfId="12671"/>
    <cellStyle name="Heading 3 2 2 3" xfId="12672"/>
    <cellStyle name="Heading 3 2 2 4" xfId="12673"/>
    <cellStyle name="Heading 3 2 3" xfId="12674"/>
    <cellStyle name="Heading 3 2 4" xfId="12675"/>
    <cellStyle name="Heading 3 2 5" xfId="12676"/>
    <cellStyle name="Heading 3 2 6" xfId="12677"/>
    <cellStyle name="Heading 3 2 7" xfId="12678"/>
    <cellStyle name="Heading 3 2 8" xfId="12679"/>
    <cellStyle name="Heading 3 2 9" xfId="12680"/>
    <cellStyle name="Heading 3 3" xfId="12681"/>
    <cellStyle name="Heading 3 3 10" xfId="12682"/>
    <cellStyle name="Heading 3 3 2" xfId="12683"/>
    <cellStyle name="Heading 3 3 3" xfId="12684"/>
    <cellStyle name="Heading 3 3 4" xfId="12685"/>
    <cellStyle name="Heading 3 3 5" xfId="12686"/>
    <cellStyle name="Heading 3 3 6" xfId="12687"/>
    <cellStyle name="Heading 3 3 7" xfId="12688"/>
    <cellStyle name="Heading 3 3 8" xfId="12689"/>
    <cellStyle name="Heading 3 3 9" xfId="12690"/>
    <cellStyle name="Heading 3 4" xfId="12691"/>
    <cellStyle name="Heading 3 4 10" xfId="12692"/>
    <cellStyle name="Heading 3 4 2" xfId="12693"/>
    <cellStyle name="Heading 3 4 3" xfId="12694"/>
    <cellStyle name="Heading 3 4 4" xfId="12695"/>
    <cellStyle name="Heading 3 4 5" xfId="12696"/>
    <cellStyle name="Heading 3 4 6" xfId="12697"/>
    <cellStyle name="Heading 3 4 7" xfId="12698"/>
    <cellStyle name="Heading 3 4 8" xfId="12699"/>
    <cellStyle name="Heading 3 4 9" xfId="12700"/>
    <cellStyle name="Heading 3 5" xfId="12701"/>
    <cellStyle name="Heading 3 5 10" xfId="12702"/>
    <cellStyle name="Heading 3 5 2" xfId="12703"/>
    <cellStyle name="Heading 3 5 3" xfId="12704"/>
    <cellStyle name="Heading 3 5 4" xfId="12705"/>
    <cellStyle name="Heading 3 5 5" xfId="12706"/>
    <cellStyle name="Heading 3 5 6" xfId="12707"/>
    <cellStyle name="Heading 3 5 7" xfId="12708"/>
    <cellStyle name="Heading 3 5 8" xfId="12709"/>
    <cellStyle name="Heading 3 5 9" xfId="12710"/>
    <cellStyle name="Heading 3 6" xfId="12711"/>
    <cellStyle name="Heading 3 6 10" xfId="12712"/>
    <cellStyle name="Heading 3 6 2" xfId="12713"/>
    <cellStyle name="Heading 3 6 3" xfId="12714"/>
    <cellStyle name="Heading 3 6 4" xfId="12715"/>
    <cellStyle name="Heading 3 6 5" xfId="12716"/>
    <cellStyle name="Heading 3 6 6" xfId="12717"/>
    <cellStyle name="Heading 3 6 7" xfId="12718"/>
    <cellStyle name="Heading 3 6 8" xfId="12719"/>
    <cellStyle name="Heading 3 6 9" xfId="12720"/>
    <cellStyle name="Heading 3 7" xfId="12721"/>
    <cellStyle name="Heading 3 7 10" xfId="12722"/>
    <cellStyle name="Heading 3 7 2" xfId="12723"/>
    <cellStyle name="Heading 3 7 3" xfId="12724"/>
    <cellStyle name="Heading 3 7 4" xfId="12725"/>
    <cellStyle name="Heading 3 7 5" xfId="12726"/>
    <cellStyle name="Heading 3 7 6" xfId="12727"/>
    <cellStyle name="Heading 3 7 7" xfId="12728"/>
    <cellStyle name="Heading 3 7 8" xfId="12729"/>
    <cellStyle name="Heading 3 7 9" xfId="12730"/>
    <cellStyle name="Heading 3 8" xfId="12731"/>
    <cellStyle name="Heading 3 8 10" xfId="12732"/>
    <cellStyle name="Heading 3 8 2" xfId="12733"/>
    <cellStyle name="Heading 3 8 3" xfId="12734"/>
    <cellStyle name="Heading 3 8 4" xfId="12735"/>
    <cellStyle name="Heading 3 8 5" xfId="12736"/>
    <cellStyle name="Heading 3 8 6" xfId="12737"/>
    <cellStyle name="Heading 3 8 7" xfId="12738"/>
    <cellStyle name="Heading 3 8 8" xfId="12739"/>
    <cellStyle name="Heading 3 8 9" xfId="12740"/>
    <cellStyle name="Heading 3 9" xfId="12741"/>
    <cellStyle name="Heading 3 9 10" xfId="12742"/>
    <cellStyle name="Heading 3 9 2" xfId="12743"/>
    <cellStyle name="Heading 3 9 3" xfId="12744"/>
    <cellStyle name="Heading 3 9 4" xfId="12745"/>
    <cellStyle name="Heading 3 9 5" xfId="12746"/>
    <cellStyle name="Heading 3 9 6" xfId="12747"/>
    <cellStyle name="Heading 3 9 7" xfId="12748"/>
    <cellStyle name="Heading 3 9 8" xfId="12749"/>
    <cellStyle name="Heading 3 9 9" xfId="12750"/>
    <cellStyle name="Heading 4 10" xfId="12751"/>
    <cellStyle name="Heading 4 11" xfId="12752"/>
    <cellStyle name="Heading 4 12" xfId="12753"/>
    <cellStyle name="Heading 4 12 2" xfId="12754"/>
    <cellStyle name="Heading 4 13" xfId="12755"/>
    <cellStyle name="Heading 4 13 2" xfId="12756"/>
    <cellStyle name="Heading 4 14" xfId="12757"/>
    <cellStyle name="Heading 4 15" xfId="12758"/>
    <cellStyle name="Heading 4 2" xfId="12759"/>
    <cellStyle name="Heading 4 2 10" xfId="12760"/>
    <cellStyle name="Heading 4 2 11" xfId="12761"/>
    <cellStyle name="Heading 4 2 12" xfId="12762"/>
    <cellStyle name="Heading 4 2 13" xfId="12763"/>
    <cellStyle name="Heading 4 2 14" xfId="12764"/>
    <cellStyle name="Heading 4 2 2" xfId="12765"/>
    <cellStyle name="Heading 4 2 2 2" xfId="12766"/>
    <cellStyle name="Heading 4 2 2 3" xfId="12767"/>
    <cellStyle name="Heading 4 2 2 4" xfId="12768"/>
    <cellStyle name="Heading 4 2 3" xfId="12769"/>
    <cellStyle name="Heading 4 2 4" xfId="12770"/>
    <cellStyle name="Heading 4 2 5" xfId="12771"/>
    <cellStyle name="Heading 4 2 6" xfId="12772"/>
    <cellStyle name="Heading 4 2 7" xfId="12773"/>
    <cellStyle name="Heading 4 2 8" xfId="12774"/>
    <cellStyle name="Heading 4 2 9" xfId="12775"/>
    <cellStyle name="Heading 4 3" xfId="12776"/>
    <cellStyle name="Heading 4 3 10" xfId="12777"/>
    <cellStyle name="Heading 4 3 2" xfId="12778"/>
    <cellStyle name="Heading 4 3 3" xfId="12779"/>
    <cellStyle name="Heading 4 3 4" xfId="12780"/>
    <cellStyle name="Heading 4 3 5" xfId="12781"/>
    <cellStyle name="Heading 4 3 6" xfId="12782"/>
    <cellStyle name="Heading 4 3 7" xfId="12783"/>
    <cellStyle name="Heading 4 3 8" xfId="12784"/>
    <cellStyle name="Heading 4 3 9" xfId="12785"/>
    <cellStyle name="Heading 4 4" xfId="12786"/>
    <cellStyle name="Heading 4 4 10" xfId="12787"/>
    <cellStyle name="Heading 4 4 2" xfId="12788"/>
    <cellStyle name="Heading 4 4 3" xfId="12789"/>
    <cellStyle name="Heading 4 4 4" xfId="12790"/>
    <cellStyle name="Heading 4 4 5" xfId="12791"/>
    <cellStyle name="Heading 4 4 6" xfId="12792"/>
    <cellStyle name="Heading 4 4 7" xfId="12793"/>
    <cellStyle name="Heading 4 4 8" xfId="12794"/>
    <cellStyle name="Heading 4 4 9" xfId="12795"/>
    <cellStyle name="Heading 4 5" xfId="12796"/>
    <cellStyle name="Heading 4 5 10" xfId="12797"/>
    <cellStyle name="Heading 4 5 2" xfId="12798"/>
    <cellStyle name="Heading 4 5 3" xfId="12799"/>
    <cellStyle name="Heading 4 5 4" xfId="12800"/>
    <cellStyle name="Heading 4 5 5" xfId="12801"/>
    <cellStyle name="Heading 4 5 6" xfId="12802"/>
    <cellStyle name="Heading 4 5 7" xfId="12803"/>
    <cellStyle name="Heading 4 5 8" xfId="12804"/>
    <cellStyle name="Heading 4 5 9" xfId="12805"/>
    <cellStyle name="Heading 4 6" xfId="12806"/>
    <cellStyle name="Heading 4 6 10" xfId="12807"/>
    <cellStyle name="Heading 4 6 2" xfId="12808"/>
    <cellStyle name="Heading 4 6 3" xfId="12809"/>
    <cellStyle name="Heading 4 6 4" xfId="12810"/>
    <cellStyle name="Heading 4 6 5" xfId="12811"/>
    <cellStyle name="Heading 4 6 6" xfId="12812"/>
    <cellStyle name="Heading 4 6 7" xfId="12813"/>
    <cellStyle name="Heading 4 6 8" xfId="12814"/>
    <cellStyle name="Heading 4 6 9" xfId="12815"/>
    <cellStyle name="Heading 4 7" xfId="12816"/>
    <cellStyle name="Heading 4 7 10" xfId="12817"/>
    <cellStyle name="Heading 4 7 2" xfId="12818"/>
    <cellStyle name="Heading 4 7 3" xfId="12819"/>
    <cellStyle name="Heading 4 7 4" xfId="12820"/>
    <cellStyle name="Heading 4 7 5" xfId="12821"/>
    <cellStyle name="Heading 4 7 6" xfId="12822"/>
    <cellStyle name="Heading 4 7 7" xfId="12823"/>
    <cellStyle name="Heading 4 7 8" xfId="12824"/>
    <cellStyle name="Heading 4 7 9" xfId="12825"/>
    <cellStyle name="Heading 4 8" xfId="12826"/>
    <cellStyle name="Heading 4 8 10" xfId="12827"/>
    <cellStyle name="Heading 4 8 2" xfId="12828"/>
    <cellStyle name="Heading 4 8 3" xfId="12829"/>
    <cellStyle name="Heading 4 8 4" xfId="12830"/>
    <cellStyle name="Heading 4 8 5" xfId="12831"/>
    <cellStyle name="Heading 4 8 6" xfId="12832"/>
    <cellStyle name="Heading 4 8 7" xfId="12833"/>
    <cellStyle name="Heading 4 8 8" xfId="12834"/>
    <cellStyle name="Heading 4 8 9" xfId="12835"/>
    <cellStyle name="Heading 4 9" xfId="12836"/>
    <cellStyle name="Heading 4 9 10" xfId="12837"/>
    <cellStyle name="Heading 4 9 2" xfId="12838"/>
    <cellStyle name="Heading 4 9 3" xfId="12839"/>
    <cellStyle name="Heading 4 9 4" xfId="12840"/>
    <cellStyle name="Heading 4 9 5" xfId="12841"/>
    <cellStyle name="Heading 4 9 6" xfId="12842"/>
    <cellStyle name="Heading 4 9 7" xfId="12843"/>
    <cellStyle name="Heading 4 9 8" xfId="12844"/>
    <cellStyle name="Heading 4 9 9" xfId="12845"/>
    <cellStyle name="highlightExposure" xfId="12846"/>
    <cellStyle name="Hyperlink 2" xfId="12847"/>
    <cellStyle name="Hyperlink 2 2" xfId="12848"/>
    <cellStyle name="Hyperlink 3" xfId="12849"/>
    <cellStyle name="Hyperlink 4" xfId="12850"/>
    <cellStyle name="Input [yellow]" xfId="12851"/>
    <cellStyle name="Input 10" xfId="12852"/>
    <cellStyle name="Input 11" xfId="12853"/>
    <cellStyle name="Input 12" xfId="12854"/>
    <cellStyle name="Input 12 2" xfId="12855"/>
    <cellStyle name="Input 13" xfId="12856"/>
    <cellStyle name="Input 13 2" xfId="12857"/>
    <cellStyle name="Input 14" xfId="12858"/>
    <cellStyle name="Input 15" xfId="12859"/>
    <cellStyle name="Input 2" xfId="12860"/>
    <cellStyle name="Input 2 10" xfId="12861"/>
    <cellStyle name="Input 2 11" xfId="12862"/>
    <cellStyle name="Input 2 12" xfId="12863"/>
    <cellStyle name="Input 2 13" xfId="12864"/>
    <cellStyle name="Input 2 14" xfId="12865"/>
    <cellStyle name="Input 2 2" xfId="12866"/>
    <cellStyle name="Input 2 2 2" xfId="12867"/>
    <cellStyle name="Input 2 2 3" xfId="12868"/>
    <cellStyle name="Input 2 2 4" xfId="12869"/>
    <cellStyle name="Input 2 3" xfId="12870"/>
    <cellStyle name="Input 2 4" xfId="12871"/>
    <cellStyle name="Input 2 5" xfId="12872"/>
    <cellStyle name="Input 2 6" xfId="12873"/>
    <cellStyle name="Input 2 7" xfId="12874"/>
    <cellStyle name="Input 2 8" xfId="12875"/>
    <cellStyle name="Input 2 9" xfId="12876"/>
    <cellStyle name="Input 3" xfId="12877"/>
    <cellStyle name="Input 3 10" xfId="12878"/>
    <cellStyle name="Input 3 2" xfId="12879"/>
    <cellStyle name="Input 3 3" xfId="12880"/>
    <cellStyle name="Input 3 4" xfId="12881"/>
    <cellStyle name="Input 3 5" xfId="12882"/>
    <cellStyle name="Input 3 6" xfId="12883"/>
    <cellStyle name="Input 3 7" xfId="12884"/>
    <cellStyle name="Input 3 8" xfId="12885"/>
    <cellStyle name="Input 3 9" xfId="12886"/>
    <cellStyle name="Input 4" xfId="12887"/>
    <cellStyle name="Input 4 10" xfId="12888"/>
    <cellStyle name="Input 4 2" xfId="12889"/>
    <cellStyle name="Input 4 3" xfId="12890"/>
    <cellStyle name="Input 4 4" xfId="12891"/>
    <cellStyle name="Input 4 5" xfId="12892"/>
    <cellStyle name="Input 4 6" xfId="12893"/>
    <cellStyle name="Input 4 7" xfId="12894"/>
    <cellStyle name="Input 4 8" xfId="12895"/>
    <cellStyle name="Input 4 9" xfId="12896"/>
    <cellStyle name="Input 5" xfId="12897"/>
    <cellStyle name="Input 5 10" xfId="12898"/>
    <cellStyle name="Input 5 2" xfId="12899"/>
    <cellStyle name="Input 5 3" xfId="12900"/>
    <cellStyle name="Input 5 4" xfId="12901"/>
    <cellStyle name="Input 5 5" xfId="12902"/>
    <cellStyle name="Input 5 6" xfId="12903"/>
    <cellStyle name="Input 5 7" xfId="12904"/>
    <cellStyle name="Input 5 8" xfId="12905"/>
    <cellStyle name="Input 5 9" xfId="12906"/>
    <cellStyle name="Input 6" xfId="12907"/>
    <cellStyle name="Input 6 10" xfId="12908"/>
    <cellStyle name="Input 6 2" xfId="12909"/>
    <cellStyle name="Input 6 3" xfId="12910"/>
    <cellStyle name="Input 6 4" xfId="12911"/>
    <cellStyle name="Input 6 5" xfId="12912"/>
    <cellStyle name="Input 6 6" xfId="12913"/>
    <cellStyle name="Input 6 7" xfId="12914"/>
    <cellStyle name="Input 6 8" xfId="12915"/>
    <cellStyle name="Input 6 9" xfId="12916"/>
    <cellStyle name="Input 7" xfId="12917"/>
    <cellStyle name="Input 7 10" xfId="12918"/>
    <cellStyle name="Input 7 2" xfId="12919"/>
    <cellStyle name="Input 7 3" xfId="12920"/>
    <cellStyle name="Input 7 4" xfId="12921"/>
    <cellStyle name="Input 7 5" xfId="12922"/>
    <cellStyle name="Input 7 6" xfId="12923"/>
    <cellStyle name="Input 7 7" xfId="12924"/>
    <cellStyle name="Input 7 8" xfId="12925"/>
    <cellStyle name="Input 7 9" xfId="12926"/>
    <cellStyle name="Input 8" xfId="12927"/>
    <cellStyle name="Input 8 10" xfId="12928"/>
    <cellStyle name="Input 8 2" xfId="12929"/>
    <cellStyle name="Input 8 3" xfId="12930"/>
    <cellStyle name="Input 8 4" xfId="12931"/>
    <cellStyle name="Input 8 5" xfId="12932"/>
    <cellStyle name="Input 8 6" xfId="12933"/>
    <cellStyle name="Input 8 7" xfId="12934"/>
    <cellStyle name="Input 8 8" xfId="12935"/>
    <cellStyle name="Input 8 9" xfId="12936"/>
    <cellStyle name="Input 9" xfId="12937"/>
    <cellStyle name="Input 9 10" xfId="12938"/>
    <cellStyle name="Input 9 2" xfId="12939"/>
    <cellStyle name="Input 9 3" xfId="12940"/>
    <cellStyle name="Input 9 4" xfId="12941"/>
    <cellStyle name="Input 9 5" xfId="12942"/>
    <cellStyle name="Input 9 6" xfId="12943"/>
    <cellStyle name="Input 9 7" xfId="12944"/>
    <cellStyle name="Input 9 8" xfId="12945"/>
    <cellStyle name="Input 9 9" xfId="12946"/>
    <cellStyle name="KolonneOverskrift" xfId="12947"/>
    <cellStyle name="Komma0" xfId="12948"/>
    <cellStyle name="Line Item Details Cell - PerformancePoint" xfId="12949"/>
    <cellStyle name="Line Item Details Cell - PerformancePoint 2" xfId="12950"/>
    <cellStyle name="Line Item Details Cell - PerformancePoint 3" xfId="12951"/>
    <cellStyle name="Linked Cell 10" xfId="12952"/>
    <cellStyle name="Linked Cell 11" xfId="12953"/>
    <cellStyle name="Linked Cell 12" xfId="12954"/>
    <cellStyle name="Linked Cell 12 2" xfId="12955"/>
    <cellStyle name="Linked Cell 13" xfId="12956"/>
    <cellStyle name="Linked Cell 13 2" xfId="12957"/>
    <cellStyle name="Linked Cell 14" xfId="12958"/>
    <cellStyle name="Linked Cell 15" xfId="12959"/>
    <cellStyle name="Linked Cell 2" xfId="12960"/>
    <cellStyle name="Linked Cell 2 10" xfId="12961"/>
    <cellStyle name="Linked Cell 2 11" xfId="12962"/>
    <cellStyle name="Linked Cell 2 12" xfId="12963"/>
    <cellStyle name="Linked Cell 2 13" xfId="12964"/>
    <cellStyle name="Linked Cell 2 14" xfId="12965"/>
    <cellStyle name="Linked Cell 2 2" xfId="12966"/>
    <cellStyle name="Linked Cell 2 2 2" xfId="12967"/>
    <cellStyle name="Linked Cell 2 2 3" xfId="12968"/>
    <cellStyle name="Linked Cell 2 2 4" xfId="12969"/>
    <cellStyle name="Linked Cell 2 3" xfId="12970"/>
    <cellStyle name="Linked Cell 2 4" xfId="12971"/>
    <cellStyle name="Linked Cell 2 5" xfId="12972"/>
    <cellStyle name="Linked Cell 2 6" xfId="12973"/>
    <cellStyle name="Linked Cell 2 7" xfId="12974"/>
    <cellStyle name="Linked Cell 2 8" xfId="12975"/>
    <cellStyle name="Linked Cell 2 9" xfId="12976"/>
    <cellStyle name="Linked Cell 3" xfId="12977"/>
    <cellStyle name="Linked Cell 3 10" xfId="12978"/>
    <cellStyle name="Linked Cell 3 2" xfId="12979"/>
    <cellStyle name="Linked Cell 3 3" xfId="12980"/>
    <cellStyle name="Linked Cell 3 4" xfId="12981"/>
    <cellStyle name="Linked Cell 3 5" xfId="12982"/>
    <cellStyle name="Linked Cell 3 6" xfId="12983"/>
    <cellStyle name="Linked Cell 3 7" xfId="12984"/>
    <cellStyle name="Linked Cell 3 8" xfId="12985"/>
    <cellStyle name="Linked Cell 3 9" xfId="12986"/>
    <cellStyle name="Linked Cell 4" xfId="12987"/>
    <cellStyle name="Linked Cell 4 10" xfId="12988"/>
    <cellStyle name="Linked Cell 4 2" xfId="12989"/>
    <cellStyle name="Linked Cell 4 3" xfId="12990"/>
    <cellStyle name="Linked Cell 4 4" xfId="12991"/>
    <cellStyle name="Linked Cell 4 5" xfId="12992"/>
    <cellStyle name="Linked Cell 4 6" xfId="12993"/>
    <cellStyle name="Linked Cell 4 7" xfId="12994"/>
    <cellStyle name="Linked Cell 4 8" xfId="12995"/>
    <cellStyle name="Linked Cell 4 9" xfId="12996"/>
    <cellStyle name="Linked Cell 5" xfId="12997"/>
    <cellStyle name="Linked Cell 5 10" xfId="12998"/>
    <cellStyle name="Linked Cell 5 2" xfId="12999"/>
    <cellStyle name="Linked Cell 5 3" xfId="13000"/>
    <cellStyle name="Linked Cell 5 4" xfId="13001"/>
    <cellStyle name="Linked Cell 5 5" xfId="13002"/>
    <cellStyle name="Linked Cell 5 6" xfId="13003"/>
    <cellStyle name="Linked Cell 5 7" xfId="13004"/>
    <cellStyle name="Linked Cell 5 8" xfId="13005"/>
    <cellStyle name="Linked Cell 5 9" xfId="13006"/>
    <cellStyle name="Linked Cell 6" xfId="13007"/>
    <cellStyle name="Linked Cell 6 10" xfId="13008"/>
    <cellStyle name="Linked Cell 6 2" xfId="13009"/>
    <cellStyle name="Linked Cell 6 3" xfId="13010"/>
    <cellStyle name="Linked Cell 6 4" xfId="13011"/>
    <cellStyle name="Linked Cell 6 5" xfId="13012"/>
    <cellStyle name="Linked Cell 6 6" xfId="13013"/>
    <cellStyle name="Linked Cell 6 7" xfId="13014"/>
    <cellStyle name="Linked Cell 6 8" xfId="13015"/>
    <cellStyle name="Linked Cell 6 9" xfId="13016"/>
    <cellStyle name="Linked Cell 7" xfId="13017"/>
    <cellStyle name="Linked Cell 7 10" xfId="13018"/>
    <cellStyle name="Linked Cell 7 2" xfId="13019"/>
    <cellStyle name="Linked Cell 7 3" xfId="13020"/>
    <cellStyle name="Linked Cell 7 4" xfId="13021"/>
    <cellStyle name="Linked Cell 7 5" xfId="13022"/>
    <cellStyle name="Linked Cell 7 6" xfId="13023"/>
    <cellStyle name="Linked Cell 7 7" xfId="13024"/>
    <cellStyle name="Linked Cell 7 8" xfId="13025"/>
    <cellStyle name="Linked Cell 7 9" xfId="13026"/>
    <cellStyle name="Linked Cell 8" xfId="13027"/>
    <cellStyle name="Linked Cell 8 10" xfId="13028"/>
    <cellStyle name="Linked Cell 8 2" xfId="13029"/>
    <cellStyle name="Linked Cell 8 3" xfId="13030"/>
    <cellStyle name="Linked Cell 8 4" xfId="13031"/>
    <cellStyle name="Linked Cell 8 5" xfId="13032"/>
    <cellStyle name="Linked Cell 8 6" xfId="13033"/>
    <cellStyle name="Linked Cell 8 7" xfId="13034"/>
    <cellStyle name="Linked Cell 8 8" xfId="13035"/>
    <cellStyle name="Linked Cell 8 9" xfId="13036"/>
    <cellStyle name="Linked Cell 9" xfId="13037"/>
    <cellStyle name="Linked Cell 9 10" xfId="13038"/>
    <cellStyle name="Linked Cell 9 2" xfId="13039"/>
    <cellStyle name="Linked Cell 9 3" xfId="13040"/>
    <cellStyle name="Linked Cell 9 4" xfId="13041"/>
    <cellStyle name="Linked Cell 9 5" xfId="13042"/>
    <cellStyle name="Linked Cell 9 6" xfId="13043"/>
    <cellStyle name="Linked Cell 9 7" xfId="13044"/>
    <cellStyle name="Linked Cell 9 8" xfId="13045"/>
    <cellStyle name="Linked Cell 9 9" xfId="13046"/>
    <cellStyle name="Locked Cell - PerformancePoint" xfId="13047"/>
    <cellStyle name="Locked Cell - PerformancePoint 2" xfId="13048"/>
    <cellStyle name="Locked Cell - PerformancePoint 2 2" xfId="13049"/>
    <cellStyle name="Locked Cell - PerformancePoint 3" xfId="13050"/>
    <cellStyle name="Locked Cell - PerformancePoint 3 2" xfId="13051"/>
    <cellStyle name="Locked Cell - PerformancePoint 4" xfId="13052"/>
    <cellStyle name="Locked Cell - PerformancePoint 5" xfId="13053"/>
    <cellStyle name="Locked Cell - PerformancePoint 6" xfId="13054"/>
    <cellStyle name="Migliaia (0)_Cartel1 Grafico 1" xfId="13055"/>
    <cellStyle name="Migliaia_Cartel1 Grafico 1" xfId="13056"/>
    <cellStyle name="Millares [0]_Sales Actual-Forecast 07-02" xfId="13057"/>
    <cellStyle name="Millares_CountermeasuresEMEA" xfId="13058"/>
    <cellStyle name="Milliers [0]_2003_Projects_Action_Plan" xfId="13059"/>
    <cellStyle name="Milliers_2003_Projects_Action_Plan" xfId="13060"/>
    <cellStyle name="Moeda [0]_02RM2BWG01.xls Gráfico 1" xfId="13061"/>
    <cellStyle name="Moeda_02RM2BWG01.xls Gráfico 1" xfId="13062"/>
    <cellStyle name="Monétaire [0]_2003_Projects_Action_Plan" xfId="13063"/>
    <cellStyle name="Monétaire_2003_Projects_Action_Plan" xfId="13064"/>
    <cellStyle name="Neutral 10" xfId="13065"/>
    <cellStyle name="Neutral 11" xfId="13066"/>
    <cellStyle name="Neutral 12" xfId="13067"/>
    <cellStyle name="Neutral 12 2" xfId="13068"/>
    <cellStyle name="Neutral 13" xfId="13069"/>
    <cellStyle name="Neutral 13 2" xfId="13070"/>
    <cellStyle name="Neutral 14" xfId="13071"/>
    <cellStyle name="Neutral 15" xfId="13072"/>
    <cellStyle name="Neutral 2" xfId="13073"/>
    <cellStyle name="Neutral 2 10" xfId="13074"/>
    <cellStyle name="Neutral 2 11" xfId="13075"/>
    <cellStyle name="Neutral 2 12" xfId="13076"/>
    <cellStyle name="Neutral 2 13" xfId="13077"/>
    <cellStyle name="Neutral 2 14" xfId="13078"/>
    <cellStyle name="Neutral 2 2" xfId="13079"/>
    <cellStyle name="Neutral 2 2 2" xfId="13080"/>
    <cellStyle name="Neutral 2 2 3" xfId="13081"/>
    <cellStyle name="Neutral 2 2 4" xfId="13082"/>
    <cellStyle name="Neutral 2 3" xfId="13083"/>
    <cellStyle name="Neutral 2 4" xfId="13084"/>
    <cellStyle name="Neutral 2 5" xfId="13085"/>
    <cellStyle name="Neutral 2 6" xfId="13086"/>
    <cellStyle name="Neutral 2 7" xfId="13087"/>
    <cellStyle name="Neutral 2 8" xfId="13088"/>
    <cellStyle name="Neutral 2 9" xfId="13089"/>
    <cellStyle name="Neutral 3" xfId="13090"/>
    <cellStyle name="Neutral 3 10" xfId="13091"/>
    <cellStyle name="Neutral 3 2" xfId="13092"/>
    <cellStyle name="Neutral 3 3" xfId="13093"/>
    <cellStyle name="Neutral 3 4" xfId="13094"/>
    <cellStyle name="Neutral 3 5" xfId="13095"/>
    <cellStyle name="Neutral 3 6" xfId="13096"/>
    <cellStyle name="Neutral 3 7" xfId="13097"/>
    <cellStyle name="Neutral 3 8" xfId="13098"/>
    <cellStyle name="Neutral 3 9" xfId="13099"/>
    <cellStyle name="Neutral 4" xfId="13100"/>
    <cellStyle name="Neutral 4 10" xfId="13101"/>
    <cellStyle name="Neutral 4 2" xfId="13102"/>
    <cellStyle name="Neutral 4 3" xfId="13103"/>
    <cellStyle name="Neutral 4 4" xfId="13104"/>
    <cellStyle name="Neutral 4 5" xfId="13105"/>
    <cellStyle name="Neutral 4 6" xfId="13106"/>
    <cellStyle name="Neutral 4 7" xfId="13107"/>
    <cellStyle name="Neutral 4 8" xfId="13108"/>
    <cellStyle name="Neutral 4 9" xfId="13109"/>
    <cellStyle name="Neutral 5" xfId="13110"/>
    <cellStyle name="Neutral 5 10" xfId="13111"/>
    <cellStyle name="Neutral 5 2" xfId="13112"/>
    <cellStyle name="Neutral 5 3" xfId="13113"/>
    <cellStyle name="Neutral 5 4" xfId="13114"/>
    <cellStyle name="Neutral 5 5" xfId="13115"/>
    <cellStyle name="Neutral 5 6" xfId="13116"/>
    <cellStyle name="Neutral 5 7" xfId="13117"/>
    <cellStyle name="Neutral 5 8" xfId="13118"/>
    <cellStyle name="Neutral 5 9" xfId="13119"/>
    <cellStyle name="Neutral 6" xfId="13120"/>
    <cellStyle name="Neutral 6 10" xfId="13121"/>
    <cellStyle name="Neutral 6 2" xfId="13122"/>
    <cellStyle name="Neutral 6 3" xfId="13123"/>
    <cellStyle name="Neutral 6 4" xfId="13124"/>
    <cellStyle name="Neutral 6 5" xfId="13125"/>
    <cellStyle name="Neutral 6 6" xfId="13126"/>
    <cellStyle name="Neutral 6 7" xfId="13127"/>
    <cellStyle name="Neutral 6 8" xfId="13128"/>
    <cellStyle name="Neutral 6 9" xfId="13129"/>
    <cellStyle name="Neutral 7" xfId="13130"/>
    <cellStyle name="Neutral 7 10" xfId="13131"/>
    <cellStyle name="Neutral 7 2" xfId="13132"/>
    <cellStyle name="Neutral 7 3" xfId="13133"/>
    <cellStyle name="Neutral 7 4" xfId="13134"/>
    <cellStyle name="Neutral 7 5" xfId="13135"/>
    <cellStyle name="Neutral 7 6" xfId="13136"/>
    <cellStyle name="Neutral 7 7" xfId="13137"/>
    <cellStyle name="Neutral 7 8" xfId="13138"/>
    <cellStyle name="Neutral 7 9" xfId="13139"/>
    <cellStyle name="Neutral 8" xfId="13140"/>
    <cellStyle name="Neutral 8 10" xfId="13141"/>
    <cellStyle name="Neutral 8 2" xfId="13142"/>
    <cellStyle name="Neutral 8 3" xfId="13143"/>
    <cellStyle name="Neutral 8 4" xfId="13144"/>
    <cellStyle name="Neutral 8 5" xfId="13145"/>
    <cellStyle name="Neutral 8 6" xfId="13146"/>
    <cellStyle name="Neutral 8 7" xfId="13147"/>
    <cellStyle name="Neutral 8 8" xfId="13148"/>
    <cellStyle name="Neutral 8 9" xfId="13149"/>
    <cellStyle name="Neutral 9" xfId="13150"/>
    <cellStyle name="Neutral 9 10" xfId="13151"/>
    <cellStyle name="Neutral 9 2" xfId="13152"/>
    <cellStyle name="Neutral 9 3" xfId="13153"/>
    <cellStyle name="Neutral 9 4" xfId="13154"/>
    <cellStyle name="Neutral 9 5" xfId="13155"/>
    <cellStyle name="Neutral 9 6" xfId="13156"/>
    <cellStyle name="Neutral 9 7" xfId="13157"/>
    <cellStyle name="Neutral 9 8" xfId="13158"/>
    <cellStyle name="Neutral 9 9" xfId="13159"/>
    <cellStyle name="Normal" xfId="0" builtinId="0"/>
    <cellStyle name="Normal - Style1" xfId="13160"/>
    <cellStyle name="Normal 10" xfId="13161"/>
    <cellStyle name="Normal 10 10" xfId="13162"/>
    <cellStyle name="Normal 10 11" xfId="13163"/>
    <cellStyle name="Normal 10 11 10" xfId="13164"/>
    <cellStyle name="Normal 10 11 10 2" xfId="13165"/>
    <cellStyle name="Normal 10 11 11" xfId="13166"/>
    <cellStyle name="Normal 10 11 11 2" xfId="13167"/>
    <cellStyle name="Normal 10 11 12" xfId="13168"/>
    <cellStyle name="Normal 10 11 12 2" xfId="13169"/>
    <cellStyle name="Normal 10 11 13" xfId="13170"/>
    <cellStyle name="Normal 10 11 13 2" xfId="13171"/>
    <cellStyle name="Normal 10 11 14" xfId="13172"/>
    <cellStyle name="Normal 10 11 14 2" xfId="13173"/>
    <cellStyle name="Normal 10 11 15" xfId="13174"/>
    <cellStyle name="Normal 10 11 15 2" xfId="13175"/>
    <cellStyle name="Normal 10 11 16" xfId="13176"/>
    <cellStyle name="Normal 10 11 2" xfId="13177"/>
    <cellStyle name="Normal 10 11 2 2" xfId="13178"/>
    <cellStyle name="Normal 10 11 3" xfId="13179"/>
    <cellStyle name="Normal 10 11 3 2" xfId="13180"/>
    <cellStyle name="Normal 10 11 4" xfId="13181"/>
    <cellStyle name="Normal 10 11 4 2" xfId="13182"/>
    <cellStyle name="Normal 10 11 5" xfId="13183"/>
    <cellStyle name="Normal 10 11 5 2" xfId="13184"/>
    <cellStyle name="Normal 10 11 6" xfId="13185"/>
    <cellStyle name="Normal 10 11 6 2" xfId="13186"/>
    <cellStyle name="Normal 10 11 7" xfId="13187"/>
    <cellStyle name="Normal 10 11 7 2" xfId="13188"/>
    <cellStyle name="Normal 10 11 8" xfId="13189"/>
    <cellStyle name="Normal 10 11 8 2" xfId="13190"/>
    <cellStyle name="Normal 10 11 9" xfId="13191"/>
    <cellStyle name="Normal 10 11 9 2" xfId="13192"/>
    <cellStyle name="Normal 10 12" xfId="13193"/>
    <cellStyle name="Normal 10 12 10" xfId="13194"/>
    <cellStyle name="Normal 10 12 10 2" xfId="13195"/>
    <cellStyle name="Normal 10 12 11" xfId="13196"/>
    <cellStyle name="Normal 10 12 11 2" xfId="13197"/>
    <cellStyle name="Normal 10 12 12" xfId="13198"/>
    <cellStyle name="Normal 10 12 12 2" xfId="13199"/>
    <cellStyle name="Normal 10 12 13" xfId="13200"/>
    <cellStyle name="Normal 10 12 13 2" xfId="13201"/>
    <cellStyle name="Normal 10 12 14" xfId="13202"/>
    <cellStyle name="Normal 10 12 14 2" xfId="13203"/>
    <cellStyle name="Normal 10 12 15" xfId="13204"/>
    <cellStyle name="Normal 10 12 15 2" xfId="13205"/>
    <cellStyle name="Normal 10 12 16" xfId="13206"/>
    <cellStyle name="Normal 10 12 2" xfId="13207"/>
    <cellStyle name="Normal 10 12 2 2" xfId="13208"/>
    <cellStyle name="Normal 10 12 3" xfId="13209"/>
    <cellStyle name="Normal 10 12 3 2" xfId="13210"/>
    <cellStyle name="Normal 10 12 4" xfId="13211"/>
    <cellStyle name="Normal 10 12 4 2" xfId="13212"/>
    <cellStyle name="Normal 10 12 5" xfId="13213"/>
    <cellStyle name="Normal 10 12 5 2" xfId="13214"/>
    <cellStyle name="Normal 10 12 6" xfId="13215"/>
    <cellStyle name="Normal 10 12 6 2" xfId="13216"/>
    <cellStyle name="Normal 10 12 7" xfId="13217"/>
    <cellStyle name="Normal 10 12 7 2" xfId="13218"/>
    <cellStyle name="Normal 10 12 8" xfId="13219"/>
    <cellStyle name="Normal 10 12 8 2" xfId="13220"/>
    <cellStyle name="Normal 10 12 9" xfId="13221"/>
    <cellStyle name="Normal 10 12 9 2" xfId="13222"/>
    <cellStyle name="Normal 10 13" xfId="13223"/>
    <cellStyle name="Normal 10 13 10" xfId="13224"/>
    <cellStyle name="Normal 10 13 10 2" xfId="13225"/>
    <cellStyle name="Normal 10 13 11" xfId="13226"/>
    <cellStyle name="Normal 10 13 11 2" xfId="13227"/>
    <cellStyle name="Normal 10 13 12" xfId="13228"/>
    <cellStyle name="Normal 10 13 12 2" xfId="13229"/>
    <cellStyle name="Normal 10 13 13" xfId="13230"/>
    <cellStyle name="Normal 10 13 13 2" xfId="13231"/>
    <cellStyle name="Normal 10 13 14" xfId="13232"/>
    <cellStyle name="Normal 10 13 14 2" xfId="13233"/>
    <cellStyle name="Normal 10 13 15" xfId="13234"/>
    <cellStyle name="Normal 10 13 15 2" xfId="13235"/>
    <cellStyle name="Normal 10 13 16" xfId="13236"/>
    <cellStyle name="Normal 10 13 16 2" xfId="13237"/>
    <cellStyle name="Normal 10 13 17" xfId="13238"/>
    <cellStyle name="Normal 10 13 2" xfId="13239"/>
    <cellStyle name="Normal 10 13 2 2" xfId="13240"/>
    <cellStyle name="Normal 10 13 3" xfId="13241"/>
    <cellStyle name="Normal 10 13 3 2" xfId="13242"/>
    <cellStyle name="Normal 10 13 4" xfId="13243"/>
    <cellStyle name="Normal 10 13 4 2" xfId="13244"/>
    <cellStyle name="Normal 10 13 5" xfId="13245"/>
    <cellStyle name="Normal 10 13 5 2" xfId="13246"/>
    <cellStyle name="Normal 10 13 6" xfId="13247"/>
    <cellStyle name="Normal 10 13 6 2" xfId="13248"/>
    <cellStyle name="Normal 10 13 7" xfId="13249"/>
    <cellStyle name="Normal 10 13 7 2" xfId="13250"/>
    <cellStyle name="Normal 10 13 8" xfId="13251"/>
    <cellStyle name="Normal 10 13 8 2" xfId="13252"/>
    <cellStyle name="Normal 10 13 9" xfId="13253"/>
    <cellStyle name="Normal 10 13 9 2" xfId="13254"/>
    <cellStyle name="Normal 10 14" xfId="13255"/>
    <cellStyle name="Normal 10 15" xfId="13256"/>
    <cellStyle name="Normal 10 2" xfId="13257"/>
    <cellStyle name="Normal 10 2 10" xfId="13258"/>
    <cellStyle name="Normal 10 2 10 2" xfId="13259"/>
    <cellStyle name="Normal 10 2 11" xfId="13260"/>
    <cellStyle name="Normal 10 2 11 2" xfId="13261"/>
    <cellStyle name="Normal 10 2 12" xfId="13262"/>
    <cellStyle name="Normal 10 2 12 2" xfId="13263"/>
    <cellStyle name="Normal 10 2 13" xfId="13264"/>
    <cellStyle name="Normal 10 2 13 2" xfId="13265"/>
    <cellStyle name="Normal 10 2 14" xfId="13266"/>
    <cellStyle name="Normal 10 2 14 2" xfId="13267"/>
    <cellStyle name="Normal 10 2 15" xfId="13268"/>
    <cellStyle name="Normal 10 2 15 2" xfId="13269"/>
    <cellStyle name="Normal 10 2 16" xfId="13270"/>
    <cellStyle name="Normal 10 2 16 2" xfId="13271"/>
    <cellStyle name="Normal 10 2 17" xfId="13272"/>
    <cellStyle name="Normal 10 2 17 2" xfId="13273"/>
    <cellStyle name="Normal 10 2 18" xfId="13274"/>
    <cellStyle name="Normal 10 2 18 2" xfId="13275"/>
    <cellStyle name="Normal 10 2 19" xfId="13276"/>
    <cellStyle name="Normal 10 2 19 2" xfId="13277"/>
    <cellStyle name="Normal 10 2 2" xfId="13278"/>
    <cellStyle name="Normal 10 2 2 10" xfId="13279"/>
    <cellStyle name="Normal 10 2 2 10 10" xfId="13280"/>
    <cellStyle name="Normal 10 2 2 10 10 2" xfId="13281"/>
    <cellStyle name="Normal 10 2 2 10 11" xfId="13282"/>
    <cellStyle name="Normal 10 2 2 10 11 2" xfId="13283"/>
    <cellStyle name="Normal 10 2 2 10 12" xfId="13284"/>
    <cellStyle name="Normal 10 2 2 10 12 2" xfId="13285"/>
    <cellStyle name="Normal 10 2 2 10 13" xfId="13286"/>
    <cellStyle name="Normal 10 2 2 10 13 2" xfId="13287"/>
    <cellStyle name="Normal 10 2 2 10 14" xfId="13288"/>
    <cellStyle name="Normal 10 2 2 10 14 2" xfId="13289"/>
    <cellStyle name="Normal 10 2 2 10 15" xfId="13290"/>
    <cellStyle name="Normal 10 2 2 10 15 2" xfId="13291"/>
    <cellStyle name="Normal 10 2 2 10 16" xfId="13292"/>
    <cellStyle name="Normal 10 2 2 10 2" xfId="13293"/>
    <cellStyle name="Normal 10 2 2 10 2 2" xfId="13294"/>
    <cellStyle name="Normal 10 2 2 10 3" xfId="13295"/>
    <cellStyle name="Normal 10 2 2 10 3 2" xfId="13296"/>
    <cellStyle name="Normal 10 2 2 10 4" xfId="13297"/>
    <cellStyle name="Normal 10 2 2 10 4 2" xfId="13298"/>
    <cellStyle name="Normal 10 2 2 10 5" xfId="13299"/>
    <cellStyle name="Normal 10 2 2 10 5 2" xfId="13300"/>
    <cellStyle name="Normal 10 2 2 10 6" xfId="13301"/>
    <cellStyle name="Normal 10 2 2 10 6 2" xfId="13302"/>
    <cellStyle name="Normal 10 2 2 10 7" xfId="13303"/>
    <cellStyle name="Normal 10 2 2 10 7 2" xfId="13304"/>
    <cellStyle name="Normal 10 2 2 10 8" xfId="13305"/>
    <cellStyle name="Normal 10 2 2 10 8 2" xfId="13306"/>
    <cellStyle name="Normal 10 2 2 10 9" xfId="13307"/>
    <cellStyle name="Normal 10 2 2 10 9 2" xfId="13308"/>
    <cellStyle name="Normal 10 2 2 11" xfId="13309"/>
    <cellStyle name="Normal 10 2 2 11 10" xfId="13310"/>
    <cellStyle name="Normal 10 2 2 11 10 2" xfId="13311"/>
    <cellStyle name="Normal 10 2 2 11 11" xfId="13312"/>
    <cellStyle name="Normal 10 2 2 11 11 2" xfId="13313"/>
    <cellStyle name="Normal 10 2 2 11 12" xfId="13314"/>
    <cellStyle name="Normal 10 2 2 11 12 2" xfId="13315"/>
    <cellStyle name="Normal 10 2 2 11 13" xfId="13316"/>
    <cellStyle name="Normal 10 2 2 11 13 2" xfId="13317"/>
    <cellStyle name="Normal 10 2 2 11 14" xfId="13318"/>
    <cellStyle name="Normal 10 2 2 11 14 2" xfId="13319"/>
    <cellStyle name="Normal 10 2 2 11 15" xfId="13320"/>
    <cellStyle name="Normal 10 2 2 11 15 2" xfId="13321"/>
    <cellStyle name="Normal 10 2 2 11 16" xfId="13322"/>
    <cellStyle name="Normal 10 2 2 11 16 2" xfId="13323"/>
    <cellStyle name="Normal 10 2 2 11 17" xfId="13324"/>
    <cellStyle name="Normal 10 2 2 11 2" xfId="13325"/>
    <cellStyle name="Normal 10 2 2 11 3" xfId="13326"/>
    <cellStyle name="Normal 10 2 2 11 3 2" xfId="13327"/>
    <cellStyle name="Normal 10 2 2 11 4" xfId="13328"/>
    <cellStyle name="Normal 10 2 2 11 4 2" xfId="13329"/>
    <cellStyle name="Normal 10 2 2 11 5" xfId="13330"/>
    <cellStyle name="Normal 10 2 2 11 5 2" xfId="13331"/>
    <cellStyle name="Normal 10 2 2 11 6" xfId="13332"/>
    <cellStyle name="Normal 10 2 2 11 6 2" xfId="13333"/>
    <cellStyle name="Normal 10 2 2 11 7" xfId="13334"/>
    <cellStyle name="Normal 10 2 2 11 7 2" xfId="13335"/>
    <cellStyle name="Normal 10 2 2 11 8" xfId="13336"/>
    <cellStyle name="Normal 10 2 2 11 8 2" xfId="13337"/>
    <cellStyle name="Normal 10 2 2 11 9" xfId="13338"/>
    <cellStyle name="Normal 10 2 2 11 9 2" xfId="13339"/>
    <cellStyle name="Normal 10 2 2 2" xfId="13340"/>
    <cellStyle name="Normal 10 2 2 2 10" xfId="13341"/>
    <cellStyle name="Normal 10 2 2 2 10 2" xfId="13342"/>
    <cellStyle name="Normal 10 2 2 2 11" xfId="13343"/>
    <cellStyle name="Normal 10 2 2 2 11 2" xfId="13344"/>
    <cellStyle name="Normal 10 2 2 2 12" xfId="13345"/>
    <cellStyle name="Normal 10 2 2 2 12 2" xfId="13346"/>
    <cellStyle name="Normal 10 2 2 2 13" xfId="13347"/>
    <cellStyle name="Normal 10 2 2 2 13 2" xfId="13348"/>
    <cellStyle name="Normal 10 2 2 2 14" xfId="13349"/>
    <cellStyle name="Normal 10 2 2 2 14 2" xfId="13350"/>
    <cellStyle name="Normal 10 2 2 2 15" xfId="13351"/>
    <cellStyle name="Normal 10 2 2 2 15 2" xfId="13352"/>
    <cellStyle name="Normal 10 2 2 2 16" xfId="13353"/>
    <cellStyle name="Normal 10 2 2 2 2" xfId="13354"/>
    <cellStyle name="Normal 10 2 2 2 2 2" xfId="13355"/>
    <cellStyle name="Normal 10 2 2 2 3" xfId="13356"/>
    <cellStyle name="Normal 10 2 2 2 3 2" xfId="13357"/>
    <cellStyle name="Normal 10 2 2 2 4" xfId="13358"/>
    <cellStyle name="Normal 10 2 2 2 4 2" xfId="13359"/>
    <cellStyle name="Normal 10 2 2 2 5" xfId="13360"/>
    <cellStyle name="Normal 10 2 2 2 5 2" xfId="13361"/>
    <cellStyle name="Normal 10 2 2 2 6" xfId="13362"/>
    <cellStyle name="Normal 10 2 2 2 6 2" xfId="13363"/>
    <cellStyle name="Normal 10 2 2 2 7" xfId="13364"/>
    <cellStyle name="Normal 10 2 2 2 7 2" xfId="13365"/>
    <cellStyle name="Normal 10 2 2 2 8" xfId="13366"/>
    <cellStyle name="Normal 10 2 2 2 8 2" xfId="13367"/>
    <cellStyle name="Normal 10 2 2 2 9" xfId="13368"/>
    <cellStyle name="Normal 10 2 2 2 9 2" xfId="13369"/>
    <cellStyle name="Normal 10 2 2 3" xfId="13370"/>
    <cellStyle name="Normal 10 2 2 3 10" xfId="13371"/>
    <cellStyle name="Normal 10 2 2 3 10 2" xfId="13372"/>
    <cellStyle name="Normal 10 2 2 3 11" xfId="13373"/>
    <cellStyle name="Normal 10 2 2 3 11 2" xfId="13374"/>
    <cellStyle name="Normal 10 2 2 3 12" xfId="13375"/>
    <cellStyle name="Normal 10 2 2 3 12 2" xfId="13376"/>
    <cellStyle name="Normal 10 2 2 3 13" xfId="13377"/>
    <cellStyle name="Normal 10 2 2 3 13 2" xfId="13378"/>
    <cellStyle name="Normal 10 2 2 3 14" xfId="13379"/>
    <cellStyle name="Normal 10 2 2 3 14 2" xfId="13380"/>
    <cellStyle name="Normal 10 2 2 3 15" xfId="13381"/>
    <cellStyle name="Normal 10 2 2 3 15 2" xfId="13382"/>
    <cellStyle name="Normal 10 2 2 3 16" xfId="13383"/>
    <cellStyle name="Normal 10 2 2 3 2" xfId="13384"/>
    <cellStyle name="Normal 10 2 2 3 2 2" xfId="13385"/>
    <cellStyle name="Normal 10 2 2 3 3" xfId="13386"/>
    <cellStyle name="Normal 10 2 2 3 3 2" xfId="13387"/>
    <cellStyle name="Normal 10 2 2 3 4" xfId="13388"/>
    <cellStyle name="Normal 10 2 2 3 4 2" xfId="13389"/>
    <cellStyle name="Normal 10 2 2 3 5" xfId="13390"/>
    <cellStyle name="Normal 10 2 2 3 5 2" xfId="13391"/>
    <cellStyle name="Normal 10 2 2 3 6" xfId="13392"/>
    <cellStyle name="Normal 10 2 2 3 6 2" xfId="13393"/>
    <cellStyle name="Normal 10 2 2 3 7" xfId="13394"/>
    <cellStyle name="Normal 10 2 2 3 7 2" xfId="13395"/>
    <cellStyle name="Normal 10 2 2 3 8" xfId="13396"/>
    <cellStyle name="Normal 10 2 2 3 8 2" xfId="13397"/>
    <cellStyle name="Normal 10 2 2 3 9" xfId="13398"/>
    <cellStyle name="Normal 10 2 2 3 9 2" xfId="13399"/>
    <cellStyle name="Normal 10 2 2 4" xfId="13400"/>
    <cellStyle name="Normal 10 2 2 5" xfId="13401"/>
    <cellStyle name="Normal 10 2 2 6" xfId="13402"/>
    <cellStyle name="Normal 10 2 2 7" xfId="13403"/>
    <cellStyle name="Normal 10 2 2 8" xfId="13404"/>
    <cellStyle name="Normal 10 2 2 9" xfId="13405"/>
    <cellStyle name="Normal 10 2 2 9 10" xfId="13406"/>
    <cellStyle name="Normal 10 2 2 9 10 2" xfId="13407"/>
    <cellStyle name="Normal 10 2 2 9 11" xfId="13408"/>
    <cellStyle name="Normal 10 2 2 9 11 2" xfId="13409"/>
    <cellStyle name="Normal 10 2 2 9 12" xfId="13410"/>
    <cellStyle name="Normal 10 2 2 9 12 2" xfId="13411"/>
    <cellStyle name="Normal 10 2 2 9 13" xfId="13412"/>
    <cellStyle name="Normal 10 2 2 9 13 2" xfId="13413"/>
    <cellStyle name="Normal 10 2 2 9 14" xfId="13414"/>
    <cellStyle name="Normal 10 2 2 9 14 2" xfId="13415"/>
    <cellStyle name="Normal 10 2 2 9 15" xfId="13416"/>
    <cellStyle name="Normal 10 2 2 9 15 2" xfId="13417"/>
    <cellStyle name="Normal 10 2 2 9 16" xfId="13418"/>
    <cellStyle name="Normal 10 2 2 9 2" xfId="13419"/>
    <cellStyle name="Normal 10 2 2 9 2 2" xfId="13420"/>
    <cellStyle name="Normal 10 2 2 9 3" xfId="13421"/>
    <cellStyle name="Normal 10 2 2 9 3 2" xfId="13422"/>
    <cellStyle name="Normal 10 2 2 9 4" xfId="13423"/>
    <cellStyle name="Normal 10 2 2 9 4 2" xfId="13424"/>
    <cellStyle name="Normal 10 2 2 9 5" xfId="13425"/>
    <cellStyle name="Normal 10 2 2 9 5 2" xfId="13426"/>
    <cellStyle name="Normal 10 2 2 9 6" xfId="13427"/>
    <cellStyle name="Normal 10 2 2 9 6 2" xfId="13428"/>
    <cellStyle name="Normal 10 2 2 9 7" xfId="13429"/>
    <cellStyle name="Normal 10 2 2 9 7 2" xfId="13430"/>
    <cellStyle name="Normal 10 2 2 9 8" xfId="13431"/>
    <cellStyle name="Normal 10 2 2 9 8 2" xfId="13432"/>
    <cellStyle name="Normal 10 2 2 9 9" xfId="13433"/>
    <cellStyle name="Normal 10 2 2 9 9 2" xfId="13434"/>
    <cellStyle name="Normal 10 2 20" xfId="13435"/>
    <cellStyle name="Normal 10 2 20 2" xfId="13436"/>
    <cellStyle name="Normal 10 2 21" xfId="13437"/>
    <cellStyle name="Normal 10 2 21 2" xfId="13438"/>
    <cellStyle name="Normal 10 2 22" xfId="13439"/>
    <cellStyle name="Normal 10 2 22 2" xfId="13440"/>
    <cellStyle name="Normal 10 2 23" xfId="13441"/>
    <cellStyle name="Normal 10 2 3" xfId="13442"/>
    <cellStyle name="Normal 10 2 3 10" xfId="13443"/>
    <cellStyle name="Normal 10 2 3 10 2" xfId="13444"/>
    <cellStyle name="Normal 10 2 3 11" xfId="13445"/>
    <cellStyle name="Normal 10 2 3 11 2" xfId="13446"/>
    <cellStyle name="Normal 10 2 3 12" xfId="13447"/>
    <cellStyle name="Normal 10 2 3 12 2" xfId="13448"/>
    <cellStyle name="Normal 10 2 3 13" xfId="13449"/>
    <cellStyle name="Normal 10 2 3 13 2" xfId="13450"/>
    <cellStyle name="Normal 10 2 3 14" xfId="13451"/>
    <cellStyle name="Normal 10 2 3 14 2" xfId="13452"/>
    <cellStyle name="Normal 10 2 3 15" xfId="13453"/>
    <cellStyle name="Normal 10 2 3 15 2" xfId="13454"/>
    <cellStyle name="Normal 10 2 3 16" xfId="13455"/>
    <cellStyle name="Normal 10 2 3 2" xfId="13456"/>
    <cellStyle name="Normal 10 2 3 2 2" xfId="13457"/>
    <cellStyle name="Normal 10 2 3 3" xfId="13458"/>
    <cellStyle name="Normal 10 2 3 3 2" xfId="13459"/>
    <cellStyle name="Normal 10 2 3 4" xfId="13460"/>
    <cellStyle name="Normal 10 2 3 4 2" xfId="13461"/>
    <cellStyle name="Normal 10 2 3 5" xfId="13462"/>
    <cellStyle name="Normal 10 2 3 5 2" xfId="13463"/>
    <cellStyle name="Normal 10 2 3 6" xfId="13464"/>
    <cellStyle name="Normal 10 2 3 6 2" xfId="13465"/>
    <cellStyle name="Normal 10 2 3 7" xfId="13466"/>
    <cellStyle name="Normal 10 2 3 7 2" xfId="13467"/>
    <cellStyle name="Normal 10 2 3 8" xfId="13468"/>
    <cellStyle name="Normal 10 2 3 8 2" xfId="13469"/>
    <cellStyle name="Normal 10 2 3 9" xfId="13470"/>
    <cellStyle name="Normal 10 2 3 9 2" xfId="13471"/>
    <cellStyle name="Normal 10 2 4" xfId="13472"/>
    <cellStyle name="Normal 10 2 4 10" xfId="13473"/>
    <cellStyle name="Normal 10 2 4 10 2" xfId="13474"/>
    <cellStyle name="Normal 10 2 4 11" xfId="13475"/>
    <cellStyle name="Normal 10 2 4 11 2" xfId="13476"/>
    <cellStyle name="Normal 10 2 4 12" xfId="13477"/>
    <cellStyle name="Normal 10 2 4 12 2" xfId="13478"/>
    <cellStyle name="Normal 10 2 4 13" xfId="13479"/>
    <cellStyle name="Normal 10 2 4 13 2" xfId="13480"/>
    <cellStyle name="Normal 10 2 4 14" xfId="13481"/>
    <cellStyle name="Normal 10 2 4 14 2" xfId="13482"/>
    <cellStyle name="Normal 10 2 4 15" xfId="13483"/>
    <cellStyle name="Normal 10 2 4 15 2" xfId="13484"/>
    <cellStyle name="Normal 10 2 4 16" xfId="13485"/>
    <cellStyle name="Normal 10 2 4 2" xfId="13486"/>
    <cellStyle name="Normal 10 2 4 2 2" xfId="13487"/>
    <cellStyle name="Normal 10 2 4 3" xfId="13488"/>
    <cellStyle name="Normal 10 2 4 3 2" xfId="13489"/>
    <cellStyle name="Normal 10 2 4 4" xfId="13490"/>
    <cellStyle name="Normal 10 2 4 4 2" xfId="13491"/>
    <cellStyle name="Normal 10 2 4 5" xfId="13492"/>
    <cellStyle name="Normal 10 2 4 5 2" xfId="13493"/>
    <cellStyle name="Normal 10 2 4 6" xfId="13494"/>
    <cellStyle name="Normal 10 2 4 6 2" xfId="13495"/>
    <cellStyle name="Normal 10 2 4 7" xfId="13496"/>
    <cellStyle name="Normal 10 2 4 7 2" xfId="13497"/>
    <cellStyle name="Normal 10 2 4 8" xfId="13498"/>
    <cellStyle name="Normal 10 2 4 8 2" xfId="13499"/>
    <cellStyle name="Normal 10 2 4 9" xfId="13500"/>
    <cellStyle name="Normal 10 2 4 9 2" xfId="13501"/>
    <cellStyle name="Normal 10 2 5" xfId="13502"/>
    <cellStyle name="Normal 10 2 5 10" xfId="13503"/>
    <cellStyle name="Normal 10 2 5 10 2" xfId="13504"/>
    <cellStyle name="Normal 10 2 5 11" xfId="13505"/>
    <cellStyle name="Normal 10 2 5 11 2" xfId="13506"/>
    <cellStyle name="Normal 10 2 5 12" xfId="13507"/>
    <cellStyle name="Normal 10 2 5 12 2" xfId="13508"/>
    <cellStyle name="Normal 10 2 5 13" xfId="13509"/>
    <cellStyle name="Normal 10 2 5 13 2" xfId="13510"/>
    <cellStyle name="Normal 10 2 5 14" xfId="13511"/>
    <cellStyle name="Normal 10 2 5 14 2" xfId="13512"/>
    <cellStyle name="Normal 10 2 5 15" xfId="13513"/>
    <cellStyle name="Normal 10 2 5 15 2" xfId="13514"/>
    <cellStyle name="Normal 10 2 5 16" xfId="13515"/>
    <cellStyle name="Normal 10 2 5 2" xfId="13516"/>
    <cellStyle name="Normal 10 2 5 2 2" xfId="13517"/>
    <cellStyle name="Normal 10 2 5 3" xfId="13518"/>
    <cellStyle name="Normal 10 2 5 3 2" xfId="13519"/>
    <cellStyle name="Normal 10 2 5 4" xfId="13520"/>
    <cellStyle name="Normal 10 2 5 4 2" xfId="13521"/>
    <cellStyle name="Normal 10 2 5 5" xfId="13522"/>
    <cellStyle name="Normal 10 2 5 5 2" xfId="13523"/>
    <cellStyle name="Normal 10 2 5 6" xfId="13524"/>
    <cellStyle name="Normal 10 2 5 6 2" xfId="13525"/>
    <cellStyle name="Normal 10 2 5 7" xfId="13526"/>
    <cellStyle name="Normal 10 2 5 7 2" xfId="13527"/>
    <cellStyle name="Normal 10 2 5 8" xfId="13528"/>
    <cellStyle name="Normal 10 2 5 8 2" xfId="13529"/>
    <cellStyle name="Normal 10 2 5 9" xfId="13530"/>
    <cellStyle name="Normal 10 2 5 9 2" xfId="13531"/>
    <cellStyle name="Normal 10 2 6" xfId="13532"/>
    <cellStyle name="Normal 10 2 6 10" xfId="13533"/>
    <cellStyle name="Normal 10 2 6 10 2" xfId="13534"/>
    <cellStyle name="Normal 10 2 6 11" xfId="13535"/>
    <cellStyle name="Normal 10 2 6 11 2" xfId="13536"/>
    <cellStyle name="Normal 10 2 6 12" xfId="13537"/>
    <cellStyle name="Normal 10 2 6 12 2" xfId="13538"/>
    <cellStyle name="Normal 10 2 6 13" xfId="13539"/>
    <cellStyle name="Normal 10 2 6 13 2" xfId="13540"/>
    <cellStyle name="Normal 10 2 6 14" xfId="13541"/>
    <cellStyle name="Normal 10 2 6 14 2" xfId="13542"/>
    <cellStyle name="Normal 10 2 6 15" xfId="13543"/>
    <cellStyle name="Normal 10 2 6 15 2" xfId="13544"/>
    <cellStyle name="Normal 10 2 6 16" xfId="13545"/>
    <cellStyle name="Normal 10 2 6 2" xfId="13546"/>
    <cellStyle name="Normal 10 2 6 2 2" xfId="13547"/>
    <cellStyle name="Normal 10 2 6 3" xfId="13548"/>
    <cellStyle name="Normal 10 2 6 3 2" xfId="13549"/>
    <cellStyle name="Normal 10 2 6 4" xfId="13550"/>
    <cellStyle name="Normal 10 2 6 4 2" xfId="13551"/>
    <cellStyle name="Normal 10 2 6 5" xfId="13552"/>
    <cellStyle name="Normal 10 2 6 5 2" xfId="13553"/>
    <cellStyle name="Normal 10 2 6 6" xfId="13554"/>
    <cellStyle name="Normal 10 2 6 6 2" xfId="13555"/>
    <cellStyle name="Normal 10 2 6 7" xfId="13556"/>
    <cellStyle name="Normal 10 2 6 7 2" xfId="13557"/>
    <cellStyle name="Normal 10 2 6 8" xfId="13558"/>
    <cellStyle name="Normal 10 2 6 8 2" xfId="13559"/>
    <cellStyle name="Normal 10 2 6 9" xfId="13560"/>
    <cellStyle name="Normal 10 2 6 9 2" xfId="13561"/>
    <cellStyle name="Normal 10 2 7" xfId="13562"/>
    <cellStyle name="Normal 10 2 7 10" xfId="13563"/>
    <cellStyle name="Normal 10 2 7 10 2" xfId="13564"/>
    <cellStyle name="Normal 10 2 7 11" xfId="13565"/>
    <cellStyle name="Normal 10 2 7 11 2" xfId="13566"/>
    <cellStyle name="Normal 10 2 7 12" xfId="13567"/>
    <cellStyle name="Normal 10 2 7 12 2" xfId="13568"/>
    <cellStyle name="Normal 10 2 7 13" xfId="13569"/>
    <cellStyle name="Normal 10 2 7 13 2" xfId="13570"/>
    <cellStyle name="Normal 10 2 7 14" xfId="13571"/>
    <cellStyle name="Normal 10 2 7 14 2" xfId="13572"/>
    <cellStyle name="Normal 10 2 7 15" xfId="13573"/>
    <cellStyle name="Normal 10 2 7 15 2" xfId="13574"/>
    <cellStyle name="Normal 10 2 7 16" xfId="13575"/>
    <cellStyle name="Normal 10 2 7 2" xfId="13576"/>
    <cellStyle name="Normal 10 2 7 2 2" xfId="13577"/>
    <cellStyle name="Normal 10 2 7 3" xfId="13578"/>
    <cellStyle name="Normal 10 2 7 3 2" xfId="13579"/>
    <cellStyle name="Normal 10 2 7 4" xfId="13580"/>
    <cellStyle name="Normal 10 2 7 4 2" xfId="13581"/>
    <cellStyle name="Normal 10 2 7 5" xfId="13582"/>
    <cellStyle name="Normal 10 2 7 5 2" xfId="13583"/>
    <cellStyle name="Normal 10 2 7 6" xfId="13584"/>
    <cellStyle name="Normal 10 2 7 6 2" xfId="13585"/>
    <cellStyle name="Normal 10 2 7 7" xfId="13586"/>
    <cellStyle name="Normal 10 2 7 7 2" xfId="13587"/>
    <cellStyle name="Normal 10 2 7 8" xfId="13588"/>
    <cellStyle name="Normal 10 2 7 8 2" xfId="13589"/>
    <cellStyle name="Normal 10 2 7 9" xfId="13590"/>
    <cellStyle name="Normal 10 2 7 9 2" xfId="13591"/>
    <cellStyle name="Normal 10 2 8" xfId="13592"/>
    <cellStyle name="Normal 10 2 8 2" xfId="13593"/>
    <cellStyle name="Normal 10 2 8 2 10" xfId="13594"/>
    <cellStyle name="Normal 10 2 8 2 10 2" xfId="13595"/>
    <cellStyle name="Normal 10 2 8 2 11" xfId="13596"/>
    <cellStyle name="Normal 10 2 8 2 11 2" xfId="13597"/>
    <cellStyle name="Normal 10 2 8 2 12" xfId="13598"/>
    <cellStyle name="Normal 10 2 8 2 12 2" xfId="13599"/>
    <cellStyle name="Normal 10 2 8 2 13" xfId="13600"/>
    <cellStyle name="Normal 10 2 8 2 13 2" xfId="13601"/>
    <cellStyle name="Normal 10 2 8 2 14" xfId="13602"/>
    <cellStyle name="Normal 10 2 8 2 14 2" xfId="13603"/>
    <cellStyle name="Normal 10 2 8 2 15" xfId="13604"/>
    <cellStyle name="Normal 10 2 8 2 15 2" xfId="13605"/>
    <cellStyle name="Normal 10 2 8 2 16" xfId="13606"/>
    <cellStyle name="Normal 10 2 8 2 2" xfId="13607"/>
    <cellStyle name="Normal 10 2 8 2 2 2" xfId="13608"/>
    <cellStyle name="Normal 10 2 8 2 3" xfId="13609"/>
    <cellStyle name="Normal 10 2 8 2 3 2" xfId="13610"/>
    <cellStyle name="Normal 10 2 8 2 4" xfId="13611"/>
    <cellStyle name="Normal 10 2 8 2 4 2" xfId="13612"/>
    <cellStyle name="Normal 10 2 8 2 5" xfId="13613"/>
    <cellStyle name="Normal 10 2 8 2 5 2" xfId="13614"/>
    <cellStyle name="Normal 10 2 8 2 6" xfId="13615"/>
    <cellStyle name="Normal 10 2 8 2 6 2" xfId="13616"/>
    <cellStyle name="Normal 10 2 8 2 7" xfId="13617"/>
    <cellStyle name="Normal 10 2 8 2 7 2" xfId="13618"/>
    <cellStyle name="Normal 10 2 8 2 8" xfId="13619"/>
    <cellStyle name="Normal 10 2 8 2 8 2" xfId="13620"/>
    <cellStyle name="Normal 10 2 8 2 9" xfId="13621"/>
    <cellStyle name="Normal 10 2 8 2 9 2" xfId="13622"/>
    <cellStyle name="Normal 10 2 9" xfId="13623"/>
    <cellStyle name="Normal 10 2 9 2" xfId="13624"/>
    <cellStyle name="Normal 10 3" xfId="13625"/>
    <cellStyle name="Normal 10 3 10" xfId="13626"/>
    <cellStyle name="Normal 10 3 10 2" xfId="13627"/>
    <cellStyle name="Normal 10 3 11" xfId="13628"/>
    <cellStyle name="Normal 10 3 11 2" xfId="13629"/>
    <cellStyle name="Normal 10 3 12" xfId="13630"/>
    <cellStyle name="Normal 10 3 12 2" xfId="13631"/>
    <cellStyle name="Normal 10 3 13" xfId="13632"/>
    <cellStyle name="Normal 10 3 13 2" xfId="13633"/>
    <cellStyle name="Normal 10 3 14" xfId="13634"/>
    <cellStyle name="Normal 10 3 14 2" xfId="13635"/>
    <cellStyle name="Normal 10 3 15" xfId="13636"/>
    <cellStyle name="Normal 10 3 15 2" xfId="13637"/>
    <cellStyle name="Normal 10 3 16" xfId="13638"/>
    <cellStyle name="Normal 10 3 2" xfId="13639"/>
    <cellStyle name="Normal 10 3 2 2" xfId="13640"/>
    <cellStyle name="Normal 10 3 3" xfId="13641"/>
    <cellStyle name="Normal 10 3 3 2" xfId="13642"/>
    <cellStyle name="Normal 10 3 4" xfId="13643"/>
    <cellStyle name="Normal 10 3 4 2" xfId="13644"/>
    <cellStyle name="Normal 10 3 5" xfId="13645"/>
    <cellStyle name="Normal 10 3 5 2" xfId="13646"/>
    <cellStyle name="Normal 10 3 6" xfId="13647"/>
    <cellStyle name="Normal 10 3 6 2" xfId="13648"/>
    <cellStyle name="Normal 10 3 7" xfId="13649"/>
    <cellStyle name="Normal 10 3 7 2" xfId="13650"/>
    <cellStyle name="Normal 10 3 8" xfId="13651"/>
    <cellStyle name="Normal 10 3 8 2" xfId="13652"/>
    <cellStyle name="Normal 10 3 9" xfId="13653"/>
    <cellStyle name="Normal 10 3 9 2" xfId="13654"/>
    <cellStyle name="Normal 10 4" xfId="13655"/>
    <cellStyle name="Normal 10 4 10" xfId="13656"/>
    <cellStyle name="Normal 10 4 10 2" xfId="13657"/>
    <cellStyle name="Normal 10 4 11" xfId="13658"/>
    <cellStyle name="Normal 10 4 11 2" xfId="13659"/>
    <cellStyle name="Normal 10 4 12" xfId="13660"/>
    <cellStyle name="Normal 10 4 12 2" xfId="13661"/>
    <cellStyle name="Normal 10 4 13" xfId="13662"/>
    <cellStyle name="Normal 10 4 13 2" xfId="13663"/>
    <cellStyle name="Normal 10 4 14" xfId="13664"/>
    <cellStyle name="Normal 10 4 14 2" xfId="13665"/>
    <cellStyle name="Normal 10 4 15" xfId="13666"/>
    <cellStyle name="Normal 10 4 15 2" xfId="13667"/>
    <cellStyle name="Normal 10 4 16" xfId="13668"/>
    <cellStyle name="Normal 10 4 2" xfId="13669"/>
    <cellStyle name="Normal 10 4 2 2" xfId="13670"/>
    <cellStyle name="Normal 10 4 3" xfId="13671"/>
    <cellStyle name="Normal 10 4 3 2" xfId="13672"/>
    <cellStyle name="Normal 10 4 4" xfId="13673"/>
    <cellStyle name="Normal 10 4 4 2" xfId="13674"/>
    <cellStyle name="Normal 10 4 5" xfId="13675"/>
    <cellStyle name="Normal 10 4 5 2" xfId="13676"/>
    <cellStyle name="Normal 10 4 6" xfId="13677"/>
    <cellStyle name="Normal 10 4 6 2" xfId="13678"/>
    <cellStyle name="Normal 10 4 7" xfId="13679"/>
    <cellStyle name="Normal 10 4 7 2" xfId="13680"/>
    <cellStyle name="Normal 10 4 8" xfId="13681"/>
    <cellStyle name="Normal 10 4 8 2" xfId="13682"/>
    <cellStyle name="Normal 10 4 9" xfId="13683"/>
    <cellStyle name="Normal 10 4 9 2" xfId="13684"/>
    <cellStyle name="Normal 10 5" xfId="13685"/>
    <cellStyle name="Normal 10 6" xfId="13686"/>
    <cellStyle name="Normal 10 7" xfId="13687"/>
    <cellStyle name="Normal 10 8" xfId="13688"/>
    <cellStyle name="Normal 10 9" xfId="13689"/>
    <cellStyle name="Normal 100" xfId="13690"/>
    <cellStyle name="Normal 100 10" xfId="13691"/>
    <cellStyle name="Normal 100 11" xfId="13692"/>
    <cellStyle name="Normal 100 12" xfId="13693"/>
    <cellStyle name="Normal 100 13" xfId="13694"/>
    <cellStyle name="Normal 100 14" xfId="13695"/>
    <cellStyle name="Normal 100 15" xfId="13696"/>
    <cellStyle name="Normal 100 2" xfId="13697"/>
    <cellStyle name="Normal 100 3" xfId="13698"/>
    <cellStyle name="Normal 100 4" xfId="13699"/>
    <cellStyle name="Normal 100 5" xfId="13700"/>
    <cellStyle name="Normal 100 6" xfId="13701"/>
    <cellStyle name="Normal 100 7" xfId="13702"/>
    <cellStyle name="Normal 100 8" xfId="13703"/>
    <cellStyle name="Normal 100 9" xfId="13704"/>
    <cellStyle name="Normal 101" xfId="13705"/>
    <cellStyle name="Normal 101 10" xfId="13706"/>
    <cellStyle name="Normal 101 11" xfId="13707"/>
    <cellStyle name="Normal 101 12" xfId="13708"/>
    <cellStyle name="Normal 101 13" xfId="13709"/>
    <cellStyle name="Normal 101 14" xfId="13710"/>
    <cellStyle name="Normal 101 15" xfId="13711"/>
    <cellStyle name="Normal 101 16" xfId="13712"/>
    <cellStyle name="Normal 101 2" xfId="13713"/>
    <cellStyle name="Normal 101 3" xfId="13714"/>
    <cellStyle name="Normal 101 4" xfId="13715"/>
    <cellStyle name="Normal 101 5" xfId="13716"/>
    <cellStyle name="Normal 101 6" xfId="13717"/>
    <cellStyle name="Normal 101 7" xfId="13718"/>
    <cellStyle name="Normal 101 8" xfId="13719"/>
    <cellStyle name="Normal 101 9" xfId="13720"/>
    <cellStyle name="Normal 102" xfId="13721"/>
    <cellStyle name="Normal 102 10" xfId="13722"/>
    <cellStyle name="Normal 102 11" xfId="13723"/>
    <cellStyle name="Normal 102 12" xfId="13724"/>
    <cellStyle name="Normal 102 13" xfId="13725"/>
    <cellStyle name="Normal 102 14" xfId="13726"/>
    <cellStyle name="Normal 102 15" xfId="13727"/>
    <cellStyle name="Normal 102 16" xfId="13728"/>
    <cellStyle name="Normal 102 2" xfId="13729"/>
    <cellStyle name="Normal 102 3" xfId="13730"/>
    <cellStyle name="Normal 102 4" xfId="13731"/>
    <cellStyle name="Normal 102 5" xfId="13732"/>
    <cellStyle name="Normal 102 6" xfId="13733"/>
    <cellStyle name="Normal 102 7" xfId="13734"/>
    <cellStyle name="Normal 102 8" xfId="13735"/>
    <cellStyle name="Normal 102 9" xfId="13736"/>
    <cellStyle name="Normal 103" xfId="13737"/>
    <cellStyle name="Normal 103 10" xfId="13738"/>
    <cellStyle name="Normal 103 11" xfId="13739"/>
    <cellStyle name="Normal 103 12" xfId="13740"/>
    <cellStyle name="Normal 103 13" xfId="13741"/>
    <cellStyle name="Normal 103 14" xfId="13742"/>
    <cellStyle name="Normal 103 15" xfId="13743"/>
    <cellStyle name="Normal 103 2" xfId="13744"/>
    <cellStyle name="Normal 103 3" xfId="13745"/>
    <cellStyle name="Normal 103 4" xfId="13746"/>
    <cellStyle name="Normal 103 5" xfId="13747"/>
    <cellStyle name="Normal 103 6" xfId="13748"/>
    <cellStyle name="Normal 103 7" xfId="13749"/>
    <cellStyle name="Normal 103 8" xfId="13750"/>
    <cellStyle name="Normal 103 9" xfId="13751"/>
    <cellStyle name="Normal 104" xfId="13752"/>
    <cellStyle name="Normal 104 10" xfId="13753"/>
    <cellStyle name="Normal 104 11" xfId="13754"/>
    <cellStyle name="Normal 104 12" xfId="13755"/>
    <cellStyle name="Normal 104 13" xfId="13756"/>
    <cellStyle name="Normal 104 14" xfId="13757"/>
    <cellStyle name="Normal 104 15" xfId="13758"/>
    <cellStyle name="Normal 104 2" xfId="13759"/>
    <cellStyle name="Normal 104 3" xfId="13760"/>
    <cellStyle name="Normal 104 4" xfId="13761"/>
    <cellStyle name="Normal 104 5" xfId="13762"/>
    <cellStyle name="Normal 104 6" xfId="13763"/>
    <cellStyle name="Normal 104 7" xfId="13764"/>
    <cellStyle name="Normal 104 8" xfId="13765"/>
    <cellStyle name="Normal 104 9" xfId="13766"/>
    <cellStyle name="Normal 105" xfId="13767"/>
    <cellStyle name="Normal 105 10" xfId="13768"/>
    <cellStyle name="Normal 105 11" xfId="13769"/>
    <cellStyle name="Normal 105 12" xfId="13770"/>
    <cellStyle name="Normal 105 13" xfId="13771"/>
    <cellStyle name="Normal 105 14" xfId="13772"/>
    <cellStyle name="Normal 105 15" xfId="13773"/>
    <cellStyle name="Normal 105 2" xfId="13774"/>
    <cellStyle name="Normal 105 3" xfId="13775"/>
    <cellStyle name="Normal 105 4" xfId="13776"/>
    <cellStyle name="Normal 105 5" xfId="13777"/>
    <cellStyle name="Normal 105 6" xfId="13778"/>
    <cellStyle name="Normal 105 7" xfId="13779"/>
    <cellStyle name="Normal 105 8" xfId="13780"/>
    <cellStyle name="Normal 105 9" xfId="13781"/>
    <cellStyle name="Normal 106" xfId="13782"/>
    <cellStyle name="Normal 106 10" xfId="13783"/>
    <cellStyle name="Normal 106 10 2" xfId="13784"/>
    <cellStyle name="Normal 106 11" xfId="13785"/>
    <cellStyle name="Normal 106 11 2" xfId="13786"/>
    <cellStyle name="Normal 106 12" xfId="13787"/>
    <cellStyle name="Normal 106 12 2" xfId="13788"/>
    <cellStyle name="Normal 106 13" xfId="13789"/>
    <cellStyle name="Normal 106 13 2" xfId="13790"/>
    <cellStyle name="Normal 106 14" xfId="13791"/>
    <cellStyle name="Normal 106 14 2" xfId="13792"/>
    <cellStyle name="Normal 106 15" xfId="13793"/>
    <cellStyle name="Normal 106 15 2" xfId="13794"/>
    <cellStyle name="Normal 106 16" xfId="13795"/>
    <cellStyle name="Normal 106 17" xfId="13796"/>
    <cellStyle name="Normal 106 18" xfId="13797"/>
    <cellStyle name="Normal 106 19" xfId="13798"/>
    <cellStyle name="Normal 106 2" xfId="13799"/>
    <cellStyle name="Normal 106 2 2" xfId="13800"/>
    <cellStyle name="Normal 106 20" xfId="13801"/>
    <cellStyle name="Normal 106 21" xfId="13802"/>
    <cellStyle name="Normal 106 22" xfId="13803"/>
    <cellStyle name="Normal 106 23" xfId="13804"/>
    <cellStyle name="Normal 106 24" xfId="13805"/>
    <cellStyle name="Normal 106 25" xfId="13806"/>
    <cellStyle name="Normal 106 26" xfId="13807"/>
    <cellStyle name="Normal 106 27" xfId="13808"/>
    <cellStyle name="Normal 106 28" xfId="13809"/>
    <cellStyle name="Normal 106 29" xfId="13810"/>
    <cellStyle name="Normal 106 3" xfId="13811"/>
    <cellStyle name="Normal 106 3 2" xfId="13812"/>
    <cellStyle name="Normal 106 30" xfId="13813"/>
    <cellStyle name="Normal 106 31" xfId="13814"/>
    <cellStyle name="Normal 106 32" xfId="13815"/>
    <cellStyle name="Normal 106 33" xfId="13816"/>
    <cellStyle name="Normal 106 34" xfId="13817"/>
    <cellStyle name="Normal 106 35" xfId="13818"/>
    <cellStyle name="Normal 106 36" xfId="13819"/>
    <cellStyle name="Normal 106 37" xfId="13820"/>
    <cellStyle name="Normal 106 38" xfId="13821"/>
    <cellStyle name="Normal 106 39" xfId="13822"/>
    <cellStyle name="Normal 106 4" xfId="13823"/>
    <cellStyle name="Normal 106 4 2" xfId="13824"/>
    <cellStyle name="Normal 106 40" xfId="13825"/>
    <cellStyle name="Normal 106 41" xfId="13826"/>
    <cellStyle name="Normal 106 42" xfId="13827"/>
    <cellStyle name="Normal 106 42 2" xfId="13828"/>
    <cellStyle name="Normal 106 5" xfId="13829"/>
    <cellStyle name="Normal 106 5 2" xfId="13830"/>
    <cellStyle name="Normal 106 6" xfId="13831"/>
    <cellStyle name="Normal 106 6 2" xfId="13832"/>
    <cellStyle name="Normal 106 7" xfId="13833"/>
    <cellStyle name="Normal 106 7 2" xfId="13834"/>
    <cellStyle name="Normal 106 8" xfId="13835"/>
    <cellStyle name="Normal 106 8 2" xfId="13836"/>
    <cellStyle name="Normal 106 9" xfId="13837"/>
    <cellStyle name="Normal 106 9 2" xfId="13838"/>
    <cellStyle name="Normal 107" xfId="13839"/>
    <cellStyle name="Normal 107 10" xfId="13840"/>
    <cellStyle name="Normal 107 11" xfId="13841"/>
    <cellStyle name="Normal 107 12" xfId="13842"/>
    <cellStyle name="Normal 107 13" xfId="13843"/>
    <cellStyle name="Normal 107 14" xfId="13844"/>
    <cellStyle name="Normal 107 15" xfId="13845"/>
    <cellStyle name="Normal 107 2" xfId="13846"/>
    <cellStyle name="Normal 107 3" xfId="13847"/>
    <cellStyle name="Normal 107 4" xfId="13848"/>
    <cellStyle name="Normal 107 5" xfId="13849"/>
    <cellStyle name="Normal 107 6" xfId="13850"/>
    <cellStyle name="Normal 107 7" xfId="13851"/>
    <cellStyle name="Normal 107 8" xfId="13852"/>
    <cellStyle name="Normal 107 9" xfId="13853"/>
    <cellStyle name="Normal 108" xfId="13854"/>
    <cellStyle name="Normal 108 10" xfId="13855"/>
    <cellStyle name="Normal 108 11" xfId="13856"/>
    <cellStyle name="Normal 108 12" xfId="13857"/>
    <cellStyle name="Normal 108 13" xfId="13858"/>
    <cellStyle name="Normal 108 14" xfId="13859"/>
    <cellStyle name="Normal 108 15" xfId="13860"/>
    <cellStyle name="Normal 108 2" xfId="13861"/>
    <cellStyle name="Normal 108 3" xfId="13862"/>
    <cellStyle name="Normal 108 4" xfId="13863"/>
    <cellStyle name="Normal 108 5" xfId="13864"/>
    <cellStyle name="Normal 108 6" xfId="13865"/>
    <cellStyle name="Normal 108 7" xfId="13866"/>
    <cellStyle name="Normal 108 8" xfId="13867"/>
    <cellStyle name="Normal 108 9" xfId="13868"/>
    <cellStyle name="Normal 109" xfId="13869"/>
    <cellStyle name="Normal 109 10" xfId="13870"/>
    <cellStyle name="Normal 109 11" xfId="13871"/>
    <cellStyle name="Normal 109 12" xfId="13872"/>
    <cellStyle name="Normal 109 13" xfId="13873"/>
    <cellStyle name="Normal 109 14" xfId="13874"/>
    <cellStyle name="Normal 109 15" xfId="13875"/>
    <cellStyle name="Normal 109 2" xfId="13876"/>
    <cellStyle name="Normal 109 3" xfId="13877"/>
    <cellStyle name="Normal 109 4" xfId="13878"/>
    <cellStyle name="Normal 109 5" xfId="13879"/>
    <cellStyle name="Normal 109 6" xfId="13880"/>
    <cellStyle name="Normal 109 7" xfId="13881"/>
    <cellStyle name="Normal 109 8" xfId="13882"/>
    <cellStyle name="Normal 109 9" xfId="13883"/>
    <cellStyle name="Normal 11" xfId="13884"/>
    <cellStyle name="Normal 11 10" xfId="13885"/>
    <cellStyle name="Normal 11 11" xfId="13886"/>
    <cellStyle name="Normal 11 11 10" xfId="13887"/>
    <cellStyle name="Normal 11 11 10 2" xfId="13888"/>
    <cellStyle name="Normal 11 11 11" xfId="13889"/>
    <cellStyle name="Normal 11 11 11 2" xfId="13890"/>
    <cellStyle name="Normal 11 11 12" xfId="13891"/>
    <cellStyle name="Normal 11 11 12 2" xfId="13892"/>
    <cellStyle name="Normal 11 11 13" xfId="13893"/>
    <cellStyle name="Normal 11 11 13 2" xfId="13894"/>
    <cellStyle name="Normal 11 11 14" xfId="13895"/>
    <cellStyle name="Normal 11 11 14 2" xfId="13896"/>
    <cellStyle name="Normal 11 11 15" xfId="13897"/>
    <cellStyle name="Normal 11 11 15 2" xfId="13898"/>
    <cellStyle name="Normal 11 11 16" xfId="13899"/>
    <cellStyle name="Normal 11 11 2" xfId="13900"/>
    <cellStyle name="Normal 11 11 2 2" xfId="13901"/>
    <cellStyle name="Normal 11 11 3" xfId="13902"/>
    <cellStyle name="Normal 11 11 3 2" xfId="13903"/>
    <cellStyle name="Normal 11 11 4" xfId="13904"/>
    <cellStyle name="Normal 11 11 4 2" xfId="13905"/>
    <cellStyle name="Normal 11 11 5" xfId="13906"/>
    <cellStyle name="Normal 11 11 5 2" xfId="13907"/>
    <cellStyle name="Normal 11 11 6" xfId="13908"/>
    <cellStyle name="Normal 11 11 6 2" xfId="13909"/>
    <cellStyle name="Normal 11 11 7" xfId="13910"/>
    <cellStyle name="Normal 11 11 7 2" xfId="13911"/>
    <cellStyle name="Normal 11 11 8" xfId="13912"/>
    <cellStyle name="Normal 11 11 8 2" xfId="13913"/>
    <cellStyle name="Normal 11 11 9" xfId="13914"/>
    <cellStyle name="Normal 11 11 9 2" xfId="13915"/>
    <cellStyle name="Normal 11 12" xfId="13916"/>
    <cellStyle name="Normal 11 12 10" xfId="13917"/>
    <cellStyle name="Normal 11 12 10 2" xfId="13918"/>
    <cellStyle name="Normal 11 12 11" xfId="13919"/>
    <cellStyle name="Normal 11 12 11 2" xfId="13920"/>
    <cellStyle name="Normal 11 12 12" xfId="13921"/>
    <cellStyle name="Normal 11 12 12 2" xfId="13922"/>
    <cellStyle name="Normal 11 12 13" xfId="13923"/>
    <cellStyle name="Normal 11 12 13 2" xfId="13924"/>
    <cellStyle name="Normal 11 12 14" xfId="13925"/>
    <cellStyle name="Normal 11 12 14 2" xfId="13926"/>
    <cellStyle name="Normal 11 12 15" xfId="13927"/>
    <cellStyle name="Normal 11 12 15 2" xfId="13928"/>
    <cellStyle name="Normal 11 12 16" xfId="13929"/>
    <cellStyle name="Normal 11 12 2" xfId="13930"/>
    <cellStyle name="Normal 11 12 2 2" xfId="13931"/>
    <cellStyle name="Normal 11 12 3" xfId="13932"/>
    <cellStyle name="Normal 11 12 3 2" xfId="13933"/>
    <cellStyle name="Normal 11 12 4" xfId="13934"/>
    <cellStyle name="Normal 11 12 4 2" xfId="13935"/>
    <cellStyle name="Normal 11 12 5" xfId="13936"/>
    <cellStyle name="Normal 11 12 5 2" xfId="13937"/>
    <cellStyle name="Normal 11 12 6" xfId="13938"/>
    <cellStyle name="Normal 11 12 6 2" xfId="13939"/>
    <cellStyle name="Normal 11 12 7" xfId="13940"/>
    <cellStyle name="Normal 11 12 7 2" xfId="13941"/>
    <cellStyle name="Normal 11 12 8" xfId="13942"/>
    <cellStyle name="Normal 11 12 8 2" xfId="13943"/>
    <cellStyle name="Normal 11 12 9" xfId="13944"/>
    <cellStyle name="Normal 11 12 9 2" xfId="13945"/>
    <cellStyle name="Normal 11 13" xfId="13946"/>
    <cellStyle name="Normal 11 13 10" xfId="13947"/>
    <cellStyle name="Normal 11 13 10 2" xfId="13948"/>
    <cellStyle name="Normal 11 13 11" xfId="13949"/>
    <cellStyle name="Normal 11 13 11 2" xfId="13950"/>
    <cellStyle name="Normal 11 13 12" xfId="13951"/>
    <cellStyle name="Normal 11 13 12 2" xfId="13952"/>
    <cellStyle name="Normal 11 13 13" xfId="13953"/>
    <cellStyle name="Normal 11 13 13 2" xfId="13954"/>
    <cellStyle name="Normal 11 13 14" xfId="13955"/>
    <cellStyle name="Normal 11 13 14 2" xfId="13956"/>
    <cellStyle name="Normal 11 13 15" xfId="13957"/>
    <cellStyle name="Normal 11 13 15 2" xfId="13958"/>
    <cellStyle name="Normal 11 13 16" xfId="13959"/>
    <cellStyle name="Normal 11 13 16 2" xfId="13960"/>
    <cellStyle name="Normal 11 13 17" xfId="13961"/>
    <cellStyle name="Normal 11 13 2" xfId="13962"/>
    <cellStyle name="Normal 11 13 2 2" xfId="13963"/>
    <cellStyle name="Normal 11 13 3" xfId="13964"/>
    <cellStyle name="Normal 11 13 3 2" xfId="13965"/>
    <cellStyle name="Normal 11 13 4" xfId="13966"/>
    <cellStyle name="Normal 11 13 4 2" xfId="13967"/>
    <cellStyle name="Normal 11 13 5" xfId="13968"/>
    <cellStyle name="Normal 11 13 5 2" xfId="13969"/>
    <cellStyle name="Normal 11 13 6" xfId="13970"/>
    <cellStyle name="Normal 11 13 6 2" xfId="13971"/>
    <cellStyle name="Normal 11 13 7" xfId="13972"/>
    <cellStyle name="Normal 11 13 7 2" xfId="13973"/>
    <cellStyle name="Normal 11 13 8" xfId="13974"/>
    <cellStyle name="Normal 11 13 8 2" xfId="13975"/>
    <cellStyle name="Normal 11 13 9" xfId="13976"/>
    <cellStyle name="Normal 11 13 9 2" xfId="13977"/>
    <cellStyle name="Normal 11 14" xfId="13978"/>
    <cellStyle name="Normal 11 2" xfId="13979"/>
    <cellStyle name="Normal 11 2 10" xfId="13980"/>
    <cellStyle name="Normal 11 2 10 2" xfId="13981"/>
    <cellStyle name="Normal 11 2 11" xfId="13982"/>
    <cellStyle name="Normal 11 2 11 2" xfId="13983"/>
    <cellStyle name="Normal 11 2 12" xfId="13984"/>
    <cellStyle name="Normal 11 2 12 2" xfId="13985"/>
    <cellStyle name="Normal 11 2 13" xfId="13986"/>
    <cellStyle name="Normal 11 2 13 2" xfId="13987"/>
    <cellStyle name="Normal 11 2 14" xfId="13988"/>
    <cellStyle name="Normal 11 2 14 2" xfId="13989"/>
    <cellStyle name="Normal 11 2 15" xfId="13990"/>
    <cellStyle name="Normal 11 2 15 2" xfId="13991"/>
    <cellStyle name="Normal 11 2 16" xfId="13992"/>
    <cellStyle name="Normal 11 2 16 2" xfId="13993"/>
    <cellStyle name="Normal 11 2 17" xfId="13994"/>
    <cellStyle name="Normal 11 2 17 2" xfId="13995"/>
    <cellStyle name="Normal 11 2 18" xfId="13996"/>
    <cellStyle name="Normal 11 2 18 2" xfId="13997"/>
    <cellStyle name="Normal 11 2 19" xfId="13998"/>
    <cellStyle name="Normal 11 2 19 2" xfId="13999"/>
    <cellStyle name="Normal 11 2 2" xfId="14000"/>
    <cellStyle name="Normal 11 2 2 10" xfId="14001"/>
    <cellStyle name="Normal 11 2 2 10 10" xfId="14002"/>
    <cellStyle name="Normal 11 2 2 10 10 2" xfId="14003"/>
    <cellStyle name="Normal 11 2 2 10 11" xfId="14004"/>
    <cellStyle name="Normal 11 2 2 10 11 2" xfId="14005"/>
    <cellStyle name="Normal 11 2 2 10 12" xfId="14006"/>
    <cellStyle name="Normal 11 2 2 10 12 2" xfId="14007"/>
    <cellStyle name="Normal 11 2 2 10 13" xfId="14008"/>
    <cellStyle name="Normal 11 2 2 10 13 2" xfId="14009"/>
    <cellStyle name="Normal 11 2 2 10 14" xfId="14010"/>
    <cellStyle name="Normal 11 2 2 10 14 2" xfId="14011"/>
    <cellStyle name="Normal 11 2 2 10 15" xfId="14012"/>
    <cellStyle name="Normal 11 2 2 10 15 2" xfId="14013"/>
    <cellStyle name="Normal 11 2 2 10 16" xfId="14014"/>
    <cellStyle name="Normal 11 2 2 10 2" xfId="14015"/>
    <cellStyle name="Normal 11 2 2 10 2 2" xfId="14016"/>
    <cellStyle name="Normal 11 2 2 10 3" xfId="14017"/>
    <cellStyle name="Normal 11 2 2 10 3 2" xfId="14018"/>
    <cellStyle name="Normal 11 2 2 10 4" xfId="14019"/>
    <cellStyle name="Normal 11 2 2 10 4 2" xfId="14020"/>
    <cellStyle name="Normal 11 2 2 10 5" xfId="14021"/>
    <cellStyle name="Normal 11 2 2 10 5 2" xfId="14022"/>
    <cellStyle name="Normal 11 2 2 10 6" xfId="14023"/>
    <cellStyle name="Normal 11 2 2 10 6 2" xfId="14024"/>
    <cellStyle name="Normal 11 2 2 10 7" xfId="14025"/>
    <cellStyle name="Normal 11 2 2 10 7 2" xfId="14026"/>
    <cellStyle name="Normal 11 2 2 10 8" xfId="14027"/>
    <cellStyle name="Normal 11 2 2 10 8 2" xfId="14028"/>
    <cellStyle name="Normal 11 2 2 10 9" xfId="14029"/>
    <cellStyle name="Normal 11 2 2 10 9 2" xfId="14030"/>
    <cellStyle name="Normal 11 2 2 11" xfId="14031"/>
    <cellStyle name="Normal 11 2 2 11 10" xfId="14032"/>
    <cellStyle name="Normal 11 2 2 11 10 2" xfId="14033"/>
    <cellStyle name="Normal 11 2 2 11 11" xfId="14034"/>
    <cellStyle name="Normal 11 2 2 11 11 2" xfId="14035"/>
    <cellStyle name="Normal 11 2 2 11 12" xfId="14036"/>
    <cellStyle name="Normal 11 2 2 11 12 2" xfId="14037"/>
    <cellStyle name="Normal 11 2 2 11 13" xfId="14038"/>
    <cellStyle name="Normal 11 2 2 11 13 2" xfId="14039"/>
    <cellStyle name="Normal 11 2 2 11 14" xfId="14040"/>
    <cellStyle name="Normal 11 2 2 11 14 2" xfId="14041"/>
    <cellStyle name="Normal 11 2 2 11 15" xfId="14042"/>
    <cellStyle name="Normal 11 2 2 11 15 2" xfId="14043"/>
    <cellStyle name="Normal 11 2 2 11 16" xfId="14044"/>
    <cellStyle name="Normal 11 2 2 11 16 2" xfId="14045"/>
    <cellStyle name="Normal 11 2 2 11 17" xfId="14046"/>
    <cellStyle name="Normal 11 2 2 11 2" xfId="14047"/>
    <cellStyle name="Normal 11 2 2 11 3" xfId="14048"/>
    <cellStyle name="Normal 11 2 2 11 3 2" xfId="14049"/>
    <cellStyle name="Normal 11 2 2 11 4" xfId="14050"/>
    <cellStyle name="Normal 11 2 2 11 4 2" xfId="14051"/>
    <cellStyle name="Normal 11 2 2 11 5" xfId="14052"/>
    <cellStyle name="Normal 11 2 2 11 5 2" xfId="14053"/>
    <cellStyle name="Normal 11 2 2 11 6" xfId="14054"/>
    <cellStyle name="Normal 11 2 2 11 6 2" xfId="14055"/>
    <cellStyle name="Normal 11 2 2 11 7" xfId="14056"/>
    <cellStyle name="Normal 11 2 2 11 7 2" xfId="14057"/>
    <cellStyle name="Normal 11 2 2 11 8" xfId="14058"/>
    <cellStyle name="Normal 11 2 2 11 8 2" xfId="14059"/>
    <cellStyle name="Normal 11 2 2 11 9" xfId="14060"/>
    <cellStyle name="Normal 11 2 2 11 9 2" xfId="14061"/>
    <cellStyle name="Normal 11 2 2 2" xfId="14062"/>
    <cellStyle name="Normal 11 2 2 2 10" xfId="14063"/>
    <cellStyle name="Normal 11 2 2 2 10 2" xfId="14064"/>
    <cellStyle name="Normal 11 2 2 2 11" xfId="14065"/>
    <cellStyle name="Normal 11 2 2 2 11 2" xfId="14066"/>
    <cellStyle name="Normal 11 2 2 2 12" xfId="14067"/>
    <cellStyle name="Normal 11 2 2 2 12 2" xfId="14068"/>
    <cellStyle name="Normal 11 2 2 2 13" xfId="14069"/>
    <cellStyle name="Normal 11 2 2 2 13 2" xfId="14070"/>
    <cellStyle name="Normal 11 2 2 2 14" xfId="14071"/>
    <cellStyle name="Normal 11 2 2 2 14 2" xfId="14072"/>
    <cellStyle name="Normal 11 2 2 2 15" xfId="14073"/>
    <cellStyle name="Normal 11 2 2 2 15 2" xfId="14074"/>
    <cellStyle name="Normal 11 2 2 2 16" xfId="14075"/>
    <cellStyle name="Normal 11 2 2 2 2" xfId="14076"/>
    <cellStyle name="Normal 11 2 2 2 2 2" xfId="14077"/>
    <cellStyle name="Normal 11 2 2 2 3" xfId="14078"/>
    <cellStyle name="Normal 11 2 2 2 3 2" xfId="14079"/>
    <cellStyle name="Normal 11 2 2 2 4" xfId="14080"/>
    <cellStyle name="Normal 11 2 2 2 4 2" xfId="14081"/>
    <cellStyle name="Normal 11 2 2 2 5" xfId="14082"/>
    <cellStyle name="Normal 11 2 2 2 5 2" xfId="14083"/>
    <cellStyle name="Normal 11 2 2 2 6" xfId="14084"/>
    <cellStyle name="Normal 11 2 2 2 6 2" xfId="14085"/>
    <cellStyle name="Normal 11 2 2 2 7" xfId="14086"/>
    <cellStyle name="Normal 11 2 2 2 7 2" xfId="14087"/>
    <cellStyle name="Normal 11 2 2 2 8" xfId="14088"/>
    <cellStyle name="Normal 11 2 2 2 8 2" xfId="14089"/>
    <cellStyle name="Normal 11 2 2 2 9" xfId="14090"/>
    <cellStyle name="Normal 11 2 2 2 9 2" xfId="14091"/>
    <cellStyle name="Normal 11 2 2 3" xfId="14092"/>
    <cellStyle name="Normal 11 2 2 3 10" xfId="14093"/>
    <cellStyle name="Normal 11 2 2 3 10 2" xfId="14094"/>
    <cellStyle name="Normal 11 2 2 3 11" xfId="14095"/>
    <cellStyle name="Normal 11 2 2 3 11 2" xfId="14096"/>
    <cellStyle name="Normal 11 2 2 3 12" xfId="14097"/>
    <cellStyle name="Normal 11 2 2 3 12 2" xfId="14098"/>
    <cellStyle name="Normal 11 2 2 3 13" xfId="14099"/>
    <cellStyle name="Normal 11 2 2 3 13 2" xfId="14100"/>
    <cellStyle name="Normal 11 2 2 3 14" xfId="14101"/>
    <cellStyle name="Normal 11 2 2 3 14 2" xfId="14102"/>
    <cellStyle name="Normal 11 2 2 3 15" xfId="14103"/>
    <cellStyle name="Normal 11 2 2 3 15 2" xfId="14104"/>
    <cellStyle name="Normal 11 2 2 3 16" xfId="14105"/>
    <cellStyle name="Normal 11 2 2 3 2" xfId="14106"/>
    <cellStyle name="Normal 11 2 2 3 2 2" xfId="14107"/>
    <cellStyle name="Normal 11 2 2 3 3" xfId="14108"/>
    <cellStyle name="Normal 11 2 2 3 3 2" xfId="14109"/>
    <cellStyle name="Normal 11 2 2 3 4" xfId="14110"/>
    <cellStyle name="Normal 11 2 2 3 4 2" xfId="14111"/>
    <cellStyle name="Normal 11 2 2 3 5" xfId="14112"/>
    <cellStyle name="Normal 11 2 2 3 5 2" xfId="14113"/>
    <cellStyle name="Normal 11 2 2 3 6" xfId="14114"/>
    <cellStyle name="Normal 11 2 2 3 6 2" xfId="14115"/>
    <cellStyle name="Normal 11 2 2 3 7" xfId="14116"/>
    <cellStyle name="Normal 11 2 2 3 7 2" xfId="14117"/>
    <cellStyle name="Normal 11 2 2 3 8" xfId="14118"/>
    <cellStyle name="Normal 11 2 2 3 8 2" xfId="14119"/>
    <cellStyle name="Normal 11 2 2 3 9" xfId="14120"/>
    <cellStyle name="Normal 11 2 2 3 9 2" xfId="14121"/>
    <cellStyle name="Normal 11 2 2 4" xfId="14122"/>
    <cellStyle name="Normal 11 2 2 5" xfId="14123"/>
    <cellStyle name="Normal 11 2 2 6" xfId="14124"/>
    <cellStyle name="Normal 11 2 2 7" xfId="14125"/>
    <cellStyle name="Normal 11 2 2 8" xfId="14126"/>
    <cellStyle name="Normal 11 2 2 9" xfId="14127"/>
    <cellStyle name="Normal 11 2 2 9 10" xfId="14128"/>
    <cellStyle name="Normal 11 2 2 9 10 2" xfId="14129"/>
    <cellStyle name="Normal 11 2 2 9 11" xfId="14130"/>
    <cellStyle name="Normal 11 2 2 9 11 2" xfId="14131"/>
    <cellStyle name="Normal 11 2 2 9 12" xfId="14132"/>
    <cellStyle name="Normal 11 2 2 9 12 2" xfId="14133"/>
    <cellStyle name="Normal 11 2 2 9 13" xfId="14134"/>
    <cellStyle name="Normal 11 2 2 9 13 2" xfId="14135"/>
    <cellStyle name="Normal 11 2 2 9 14" xfId="14136"/>
    <cellStyle name="Normal 11 2 2 9 14 2" xfId="14137"/>
    <cellStyle name="Normal 11 2 2 9 15" xfId="14138"/>
    <cellStyle name="Normal 11 2 2 9 15 2" xfId="14139"/>
    <cellStyle name="Normal 11 2 2 9 16" xfId="14140"/>
    <cellStyle name="Normal 11 2 2 9 2" xfId="14141"/>
    <cellStyle name="Normal 11 2 2 9 2 2" xfId="14142"/>
    <cellStyle name="Normal 11 2 2 9 3" xfId="14143"/>
    <cellStyle name="Normal 11 2 2 9 3 2" xfId="14144"/>
    <cellStyle name="Normal 11 2 2 9 4" xfId="14145"/>
    <cellStyle name="Normal 11 2 2 9 4 2" xfId="14146"/>
    <cellStyle name="Normal 11 2 2 9 5" xfId="14147"/>
    <cellStyle name="Normal 11 2 2 9 5 2" xfId="14148"/>
    <cellStyle name="Normal 11 2 2 9 6" xfId="14149"/>
    <cellStyle name="Normal 11 2 2 9 6 2" xfId="14150"/>
    <cellStyle name="Normal 11 2 2 9 7" xfId="14151"/>
    <cellStyle name="Normal 11 2 2 9 7 2" xfId="14152"/>
    <cellStyle name="Normal 11 2 2 9 8" xfId="14153"/>
    <cellStyle name="Normal 11 2 2 9 8 2" xfId="14154"/>
    <cellStyle name="Normal 11 2 2 9 9" xfId="14155"/>
    <cellStyle name="Normal 11 2 2 9 9 2" xfId="14156"/>
    <cellStyle name="Normal 11 2 20" xfId="14157"/>
    <cellStyle name="Normal 11 2 20 2" xfId="14158"/>
    <cellStyle name="Normal 11 2 21" xfId="14159"/>
    <cellStyle name="Normal 11 2 21 2" xfId="14160"/>
    <cellStyle name="Normal 11 2 22" xfId="14161"/>
    <cellStyle name="Normal 11 2 22 2" xfId="14162"/>
    <cellStyle name="Normal 11 2 23" xfId="14163"/>
    <cellStyle name="Normal 11 2 3" xfId="14164"/>
    <cellStyle name="Normal 11 2 3 10" xfId="14165"/>
    <cellStyle name="Normal 11 2 3 10 2" xfId="14166"/>
    <cellStyle name="Normal 11 2 3 11" xfId="14167"/>
    <cellStyle name="Normal 11 2 3 11 2" xfId="14168"/>
    <cellStyle name="Normal 11 2 3 12" xfId="14169"/>
    <cellStyle name="Normal 11 2 3 12 2" xfId="14170"/>
    <cellStyle name="Normal 11 2 3 13" xfId="14171"/>
    <cellStyle name="Normal 11 2 3 13 2" xfId="14172"/>
    <cellStyle name="Normal 11 2 3 14" xfId="14173"/>
    <cellStyle name="Normal 11 2 3 14 2" xfId="14174"/>
    <cellStyle name="Normal 11 2 3 15" xfId="14175"/>
    <cellStyle name="Normal 11 2 3 15 2" xfId="14176"/>
    <cellStyle name="Normal 11 2 3 16" xfId="14177"/>
    <cellStyle name="Normal 11 2 3 2" xfId="14178"/>
    <cellStyle name="Normal 11 2 3 2 2" xfId="14179"/>
    <cellStyle name="Normal 11 2 3 3" xfId="14180"/>
    <cellStyle name="Normal 11 2 3 3 2" xfId="14181"/>
    <cellStyle name="Normal 11 2 3 4" xfId="14182"/>
    <cellStyle name="Normal 11 2 3 4 2" xfId="14183"/>
    <cellStyle name="Normal 11 2 3 5" xfId="14184"/>
    <cellStyle name="Normal 11 2 3 5 2" xfId="14185"/>
    <cellStyle name="Normal 11 2 3 6" xfId="14186"/>
    <cellStyle name="Normal 11 2 3 6 2" xfId="14187"/>
    <cellStyle name="Normal 11 2 3 7" xfId="14188"/>
    <cellStyle name="Normal 11 2 3 7 2" xfId="14189"/>
    <cellStyle name="Normal 11 2 3 8" xfId="14190"/>
    <cellStyle name="Normal 11 2 3 8 2" xfId="14191"/>
    <cellStyle name="Normal 11 2 3 9" xfId="14192"/>
    <cellStyle name="Normal 11 2 3 9 2" xfId="14193"/>
    <cellStyle name="Normal 11 2 4" xfId="14194"/>
    <cellStyle name="Normal 11 2 4 10" xfId="14195"/>
    <cellStyle name="Normal 11 2 4 10 2" xfId="14196"/>
    <cellStyle name="Normal 11 2 4 11" xfId="14197"/>
    <cellStyle name="Normal 11 2 4 11 2" xfId="14198"/>
    <cellStyle name="Normal 11 2 4 12" xfId="14199"/>
    <cellStyle name="Normal 11 2 4 12 2" xfId="14200"/>
    <cellStyle name="Normal 11 2 4 13" xfId="14201"/>
    <cellStyle name="Normal 11 2 4 13 2" xfId="14202"/>
    <cellStyle name="Normal 11 2 4 14" xfId="14203"/>
    <cellStyle name="Normal 11 2 4 14 2" xfId="14204"/>
    <cellStyle name="Normal 11 2 4 15" xfId="14205"/>
    <cellStyle name="Normal 11 2 4 15 2" xfId="14206"/>
    <cellStyle name="Normal 11 2 4 16" xfId="14207"/>
    <cellStyle name="Normal 11 2 4 2" xfId="14208"/>
    <cellStyle name="Normal 11 2 4 2 2" xfId="14209"/>
    <cellStyle name="Normal 11 2 4 3" xfId="14210"/>
    <cellStyle name="Normal 11 2 4 3 2" xfId="14211"/>
    <cellStyle name="Normal 11 2 4 4" xfId="14212"/>
    <cellStyle name="Normal 11 2 4 4 2" xfId="14213"/>
    <cellStyle name="Normal 11 2 4 5" xfId="14214"/>
    <cellStyle name="Normal 11 2 4 5 2" xfId="14215"/>
    <cellStyle name="Normal 11 2 4 6" xfId="14216"/>
    <cellStyle name="Normal 11 2 4 6 2" xfId="14217"/>
    <cellStyle name="Normal 11 2 4 7" xfId="14218"/>
    <cellStyle name="Normal 11 2 4 7 2" xfId="14219"/>
    <cellStyle name="Normal 11 2 4 8" xfId="14220"/>
    <cellStyle name="Normal 11 2 4 8 2" xfId="14221"/>
    <cellStyle name="Normal 11 2 4 9" xfId="14222"/>
    <cellStyle name="Normal 11 2 4 9 2" xfId="14223"/>
    <cellStyle name="Normal 11 2 5" xfId="14224"/>
    <cellStyle name="Normal 11 2 5 10" xfId="14225"/>
    <cellStyle name="Normal 11 2 5 10 2" xfId="14226"/>
    <cellStyle name="Normal 11 2 5 11" xfId="14227"/>
    <cellStyle name="Normal 11 2 5 11 2" xfId="14228"/>
    <cellStyle name="Normal 11 2 5 12" xfId="14229"/>
    <cellStyle name="Normal 11 2 5 12 2" xfId="14230"/>
    <cellStyle name="Normal 11 2 5 13" xfId="14231"/>
    <cellStyle name="Normal 11 2 5 13 2" xfId="14232"/>
    <cellStyle name="Normal 11 2 5 14" xfId="14233"/>
    <cellStyle name="Normal 11 2 5 14 2" xfId="14234"/>
    <cellStyle name="Normal 11 2 5 15" xfId="14235"/>
    <cellStyle name="Normal 11 2 5 15 2" xfId="14236"/>
    <cellStyle name="Normal 11 2 5 16" xfId="14237"/>
    <cellStyle name="Normal 11 2 5 2" xfId="14238"/>
    <cellStyle name="Normal 11 2 5 2 2" xfId="14239"/>
    <cellStyle name="Normal 11 2 5 3" xfId="14240"/>
    <cellStyle name="Normal 11 2 5 3 2" xfId="14241"/>
    <cellStyle name="Normal 11 2 5 4" xfId="14242"/>
    <cellStyle name="Normal 11 2 5 4 2" xfId="14243"/>
    <cellStyle name="Normal 11 2 5 5" xfId="14244"/>
    <cellStyle name="Normal 11 2 5 5 2" xfId="14245"/>
    <cellStyle name="Normal 11 2 5 6" xfId="14246"/>
    <cellStyle name="Normal 11 2 5 6 2" xfId="14247"/>
    <cellStyle name="Normal 11 2 5 7" xfId="14248"/>
    <cellStyle name="Normal 11 2 5 7 2" xfId="14249"/>
    <cellStyle name="Normal 11 2 5 8" xfId="14250"/>
    <cellStyle name="Normal 11 2 5 8 2" xfId="14251"/>
    <cellStyle name="Normal 11 2 5 9" xfId="14252"/>
    <cellStyle name="Normal 11 2 5 9 2" xfId="14253"/>
    <cellStyle name="Normal 11 2 6" xfId="14254"/>
    <cellStyle name="Normal 11 2 6 10" xfId="14255"/>
    <cellStyle name="Normal 11 2 6 10 2" xfId="14256"/>
    <cellStyle name="Normal 11 2 6 11" xfId="14257"/>
    <cellStyle name="Normal 11 2 6 11 2" xfId="14258"/>
    <cellStyle name="Normal 11 2 6 12" xfId="14259"/>
    <cellStyle name="Normal 11 2 6 12 2" xfId="14260"/>
    <cellStyle name="Normal 11 2 6 13" xfId="14261"/>
    <cellStyle name="Normal 11 2 6 13 2" xfId="14262"/>
    <cellStyle name="Normal 11 2 6 14" xfId="14263"/>
    <cellStyle name="Normal 11 2 6 14 2" xfId="14264"/>
    <cellStyle name="Normal 11 2 6 15" xfId="14265"/>
    <cellStyle name="Normal 11 2 6 15 2" xfId="14266"/>
    <cellStyle name="Normal 11 2 6 16" xfId="14267"/>
    <cellStyle name="Normal 11 2 6 2" xfId="14268"/>
    <cellStyle name="Normal 11 2 6 2 2" xfId="14269"/>
    <cellStyle name="Normal 11 2 6 3" xfId="14270"/>
    <cellStyle name="Normal 11 2 6 3 2" xfId="14271"/>
    <cellStyle name="Normal 11 2 6 4" xfId="14272"/>
    <cellStyle name="Normal 11 2 6 4 2" xfId="14273"/>
    <cellStyle name="Normal 11 2 6 5" xfId="14274"/>
    <cellStyle name="Normal 11 2 6 5 2" xfId="14275"/>
    <cellStyle name="Normal 11 2 6 6" xfId="14276"/>
    <cellStyle name="Normal 11 2 6 6 2" xfId="14277"/>
    <cellStyle name="Normal 11 2 6 7" xfId="14278"/>
    <cellStyle name="Normal 11 2 6 7 2" xfId="14279"/>
    <cellStyle name="Normal 11 2 6 8" xfId="14280"/>
    <cellStyle name="Normal 11 2 6 8 2" xfId="14281"/>
    <cellStyle name="Normal 11 2 6 9" xfId="14282"/>
    <cellStyle name="Normal 11 2 6 9 2" xfId="14283"/>
    <cellStyle name="Normal 11 2 7" xfId="14284"/>
    <cellStyle name="Normal 11 2 7 10" xfId="14285"/>
    <cellStyle name="Normal 11 2 7 10 2" xfId="14286"/>
    <cellStyle name="Normal 11 2 7 11" xfId="14287"/>
    <cellStyle name="Normal 11 2 7 11 2" xfId="14288"/>
    <cellStyle name="Normal 11 2 7 12" xfId="14289"/>
    <cellStyle name="Normal 11 2 7 12 2" xfId="14290"/>
    <cellStyle name="Normal 11 2 7 13" xfId="14291"/>
    <cellStyle name="Normal 11 2 7 13 2" xfId="14292"/>
    <cellStyle name="Normal 11 2 7 14" xfId="14293"/>
    <cellStyle name="Normal 11 2 7 14 2" xfId="14294"/>
    <cellStyle name="Normal 11 2 7 15" xfId="14295"/>
    <cellStyle name="Normal 11 2 7 15 2" xfId="14296"/>
    <cellStyle name="Normal 11 2 7 16" xfId="14297"/>
    <cellStyle name="Normal 11 2 7 2" xfId="14298"/>
    <cellStyle name="Normal 11 2 7 2 2" xfId="14299"/>
    <cellStyle name="Normal 11 2 7 3" xfId="14300"/>
    <cellStyle name="Normal 11 2 7 3 2" xfId="14301"/>
    <cellStyle name="Normal 11 2 7 4" xfId="14302"/>
    <cellStyle name="Normal 11 2 7 4 2" xfId="14303"/>
    <cellStyle name="Normal 11 2 7 5" xfId="14304"/>
    <cellStyle name="Normal 11 2 7 5 2" xfId="14305"/>
    <cellStyle name="Normal 11 2 7 6" xfId="14306"/>
    <cellStyle name="Normal 11 2 7 6 2" xfId="14307"/>
    <cellStyle name="Normal 11 2 7 7" xfId="14308"/>
    <cellStyle name="Normal 11 2 7 7 2" xfId="14309"/>
    <cellStyle name="Normal 11 2 7 8" xfId="14310"/>
    <cellStyle name="Normal 11 2 7 8 2" xfId="14311"/>
    <cellStyle name="Normal 11 2 7 9" xfId="14312"/>
    <cellStyle name="Normal 11 2 7 9 2" xfId="14313"/>
    <cellStyle name="Normal 11 2 8" xfId="14314"/>
    <cellStyle name="Normal 11 2 8 2" xfId="14315"/>
    <cellStyle name="Normal 11 2 8 2 10" xfId="14316"/>
    <cellStyle name="Normal 11 2 8 2 10 2" xfId="14317"/>
    <cellStyle name="Normal 11 2 8 2 11" xfId="14318"/>
    <cellStyle name="Normal 11 2 8 2 11 2" xfId="14319"/>
    <cellStyle name="Normal 11 2 8 2 12" xfId="14320"/>
    <cellStyle name="Normal 11 2 8 2 12 2" xfId="14321"/>
    <cellStyle name="Normal 11 2 8 2 13" xfId="14322"/>
    <cellStyle name="Normal 11 2 8 2 13 2" xfId="14323"/>
    <cellStyle name="Normal 11 2 8 2 14" xfId="14324"/>
    <cellStyle name="Normal 11 2 8 2 14 2" xfId="14325"/>
    <cellStyle name="Normal 11 2 8 2 15" xfId="14326"/>
    <cellStyle name="Normal 11 2 8 2 15 2" xfId="14327"/>
    <cellStyle name="Normal 11 2 8 2 16" xfId="14328"/>
    <cellStyle name="Normal 11 2 8 2 2" xfId="14329"/>
    <cellStyle name="Normal 11 2 8 2 2 2" xfId="14330"/>
    <cellStyle name="Normal 11 2 8 2 3" xfId="14331"/>
    <cellStyle name="Normal 11 2 8 2 3 2" xfId="14332"/>
    <cellStyle name="Normal 11 2 8 2 4" xfId="14333"/>
    <cellStyle name="Normal 11 2 8 2 4 2" xfId="14334"/>
    <cellStyle name="Normal 11 2 8 2 5" xfId="14335"/>
    <cellStyle name="Normal 11 2 8 2 5 2" xfId="14336"/>
    <cellStyle name="Normal 11 2 8 2 6" xfId="14337"/>
    <cellStyle name="Normal 11 2 8 2 6 2" xfId="14338"/>
    <cellStyle name="Normal 11 2 8 2 7" xfId="14339"/>
    <cellStyle name="Normal 11 2 8 2 7 2" xfId="14340"/>
    <cellStyle name="Normal 11 2 8 2 8" xfId="14341"/>
    <cellStyle name="Normal 11 2 8 2 8 2" xfId="14342"/>
    <cellStyle name="Normal 11 2 8 2 9" xfId="14343"/>
    <cellStyle name="Normal 11 2 8 2 9 2" xfId="14344"/>
    <cellStyle name="Normal 11 2 9" xfId="14345"/>
    <cellStyle name="Normal 11 2 9 2" xfId="14346"/>
    <cellStyle name="Normal 11 3" xfId="14347"/>
    <cellStyle name="Normal 11 3 10" xfId="14348"/>
    <cellStyle name="Normal 11 3 10 2" xfId="14349"/>
    <cellStyle name="Normal 11 3 11" xfId="14350"/>
    <cellStyle name="Normal 11 3 11 2" xfId="14351"/>
    <cellStyle name="Normal 11 3 12" xfId="14352"/>
    <cellStyle name="Normal 11 3 12 2" xfId="14353"/>
    <cellStyle name="Normal 11 3 13" xfId="14354"/>
    <cellStyle name="Normal 11 3 13 2" xfId="14355"/>
    <cellStyle name="Normal 11 3 14" xfId="14356"/>
    <cellStyle name="Normal 11 3 14 2" xfId="14357"/>
    <cellStyle name="Normal 11 3 15" xfId="14358"/>
    <cellStyle name="Normal 11 3 15 2" xfId="14359"/>
    <cellStyle name="Normal 11 3 16" xfId="14360"/>
    <cellStyle name="Normal 11 3 2" xfId="14361"/>
    <cellStyle name="Normal 11 3 2 2" xfId="14362"/>
    <cellStyle name="Normal 11 3 3" xfId="14363"/>
    <cellStyle name="Normal 11 3 3 2" xfId="14364"/>
    <cellStyle name="Normal 11 3 4" xfId="14365"/>
    <cellStyle name="Normal 11 3 4 2" xfId="14366"/>
    <cellStyle name="Normal 11 3 5" xfId="14367"/>
    <cellStyle name="Normal 11 3 5 2" xfId="14368"/>
    <cellStyle name="Normal 11 3 6" xfId="14369"/>
    <cellStyle name="Normal 11 3 6 2" xfId="14370"/>
    <cellStyle name="Normal 11 3 7" xfId="14371"/>
    <cellStyle name="Normal 11 3 7 2" xfId="14372"/>
    <cellStyle name="Normal 11 3 8" xfId="14373"/>
    <cellStyle name="Normal 11 3 8 2" xfId="14374"/>
    <cellStyle name="Normal 11 3 9" xfId="14375"/>
    <cellStyle name="Normal 11 3 9 2" xfId="14376"/>
    <cellStyle name="Normal 11 4" xfId="14377"/>
    <cellStyle name="Normal 11 4 10" xfId="14378"/>
    <cellStyle name="Normal 11 4 10 2" xfId="14379"/>
    <cellStyle name="Normal 11 4 11" xfId="14380"/>
    <cellStyle name="Normal 11 4 11 2" xfId="14381"/>
    <cellStyle name="Normal 11 4 12" xfId="14382"/>
    <cellStyle name="Normal 11 4 12 2" xfId="14383"/>
    <cellStyle name="Normal 11 4 13" xfId="14384"/>
    <cellStyle name="Normal 11 4 13 2" xfId="14385"/>
    <cellStyle name="Normal 11 4 14" xfId="14386"/>
    <cellStyle name="Normal 11 4 14 2" xfId="14387"/>
    <cellStyle name="Normal 11 4 15" xfId="14388"/>
    <cellStyle name="Normal 11 4 15 2" xfId="14389"/>
    <cellStyle name="Normal 11 4 16" xfId="14390"/>
    <cellStyle name="Normal 11 4 2" xfId="14391"/>
    <cellStyle name="Normal 11 4 2 2" xfId="14392"/>
    <cellStyle name="Normal 11 4 3" xfId="14393"/>
    <cellStyle name="Normal 11 4 3 2" xfId="14394"/>
    <cellStyle name="Normal 11 4 4" xfId="14395"/>
    <cellStyle name="Normal 11 4 4 2" xfId="14396"/>
    <cellStyle name="Normal 11 4 5" xfId="14397"/>
    <cellStyle name="Normal 11 4 5 2" xfId="14398"/>
    <cellStyle name="Normal 11 4 6" xfId="14399"/>
    <cellStyle name="Normal 11 4 6 2" xfId="14400"/>
    <cellStyle name="Normal 11 4 7" xfId="14401"/>
    <cellStyle name="Normal 11 4 7 2" xfId="14402"/>
    <cellStyle name="Normal 11 4 8" xfId="14403"/>
    <cellStyle name="Normal 11 4 8 2" xfId="14404"/>
    <cellStyle name="Normal 11 4 9" xfId="14405"/>
    <cellStyle name="Normal 11 4 9 2" xfId="14406"/>
    <cellStyle name="Normal 11 5" xfId="14407"/>
    <cellStyle name="Normal 11 6" xfId="14408"/>
    <cellStyle name="Normal 11 7" xfId="14409"/>
    <cellStyle name="Normal 11 8" xfId="14410"/>
    <cellStyle name="Normal 11 9" xfId="14411"/>
    <cellStyle name="Normal 110" xfId="14412"/>
    <cellStyle name="Normal 110 10" xfId="14413"/>
    <cellStyle name="Normal 110 11" xfId="14414"/>
    <cellStyle name="Normal 110 12" xfId="14415"/>
    <cellStyle name="Normal 110 13" xfId="14416"/>
    <cellStyle name="Normal 110 14" xfId="14417"/>
    <cellStyle name="Normal 110 15" xfId="14418"/>
    <cellStyle name="Normal 110 2" xfId="14419"/>
    <cellStyle name="Normal 110 3" xfId="14420"/>
    <cellStyle name="Normal 110 4" xfId="14421"/>
    <cellStyle name="Normal 110 5" xfId="14422"/>
    <cellStyle name="Normal 110 6" xfId="14423"/>
    <cellStyle name="Normal 110 7" xfId="14424"/>
    <cellStyle name="Normal 110 8" xfId="14425"/>
    <cellStyle name="Normal 110 9" xfId="14426"/>
    <cellStyle name="Normal 111" xfId="14427"/>
    <cellStyle name="Normal 111 10" xfId="14428"/>
    <cellStyle name="Normal 111 11" xfId="14429"/>
    <cellStyle name="Normal 111 12" xfId="14430"/>
    <cellStyle name="Normal 111 13" xfId="14431"/>
    <cellStyle name="Normal 111 14" xfId="14432"/>
    <cellStyle name="Normal 111 15" xfId="14433"/>
    <cellStyle name="Normal 111 2" xfId="14434"/>
    <cellStyle name="Normal 111 3" xfId="14435"/>
    <cellStyle name="Normal 111 4" xfId="14436"/>
    <cellStyle name="Normal 111 5" xfId="14437"/>
    <cellStyle name="Normal 111 6" xfId="14438"/>
    <cellStyle name="Normal 111 7" xfId="14439"/>
    <cellStyle name="Normal 111 8" xfId="14440"/>
    <cellStyle name="Normal 111 9" xfId="14441"/>
    <cellStyle name="Normal 112" xfId="14442"/>
    <cellStyle name="Normal 112 10" xfId="14443"/>
    <cellStyle name="Normal 112 11" xfId="14444"/>
    <cellStyle name="Normal 112 12" xfId="14445"/>
    <cellStyle name="Normal 112 13" xfId="14446"/>
    <cellStyle name="Normal 112 14" xfId="14447"/>
    <cellStyle name="Normal 112 15" xfId="14448"/>
    <cellStyle name="Normal 112 2" xfId="14449"/>
    <cellStyle name="Normal 112 3" xfId="14450"/>
    <cellStyle name="Normal 112 4" xfId="14451"/>
    <cellStyle name="Normal 112 5" xfId="14452"/>
    <cellStyle name="Normal 112 6" xfId="14453"/>
    <cellStyle name="Normal 112 7" xfId="14454"/>
    <cellStyle name="Normal 112 8" xfId="14455"/>
    <cellStyle name="Normal 112 9" xfId="14456"/>
    <cellStyle name="Normal 113" xfId="14457"/>
    <cellStyle name="Normal 113 10" xfId="14458"/>
    <cellStyle name="Normal 113 11" xfId="14459"/>
    <cellStyle name="Normal 113 12" xfId="14460"/>
    <cellStyle name="Normal 113 13" xfId="14461"/>
    <cellStyle name="Normal 113 14" xfId="14462"/>
    <cellStyle name="Normal 113 15" xfId="14463"/>
    <cellStyle name="Normal 113 2" xfId="14464"/>
    <cellStyle name="Normal 113 3" xfId="14465"/>
    <cellStyle name="Normal 113 4" xfId="14466"/>
    <cellStyle name="Normal 113 5" xfId="14467"/>
    <cellStyle name="Normal 113 6" xfId="14468"/>
    <cellStyle name="Normal 113 7" xfId="14469"/>
    <cellStyle name="Normal 113 8" xfId="14470"/>
    <cellStyle name="Normal 113 9" xfId="14471"/>
    <cellStyle name="Normal 114" xfId="14472"/>
    <cellStyle name="Normal 114 10" xfId="14473"/>
    <cellStyle name="Normal 114 11" xfId="14474"/>
    <cellStyle name="Normal 114 12" xfId="14475"/>
    <cellStyle name="Normal 114 13" xfId="14476"/>
    <cellStyle name="Normal 114 14" xfId="14477"/>
    <cellStyle name="Normal 114 15" xfId="14478"/>
    <cellStyle name="Normal 114 2" xfId="14479"/>
    <cellStyle name="Normal 114 3" xfId="14480"/>
    <cellStyle name="Normal 114 4" xfId="14481"/>
    <cellStyle name="Normal 114 5" xfId="14482"/>
    <cellStyle name="Normal 114 6" xfId="14483"/>
    <cellStyle name="Normal 114 7" xfId="14484"/>
    <cellStyle name="Normal 114 8" xfId="14485"/>
    <cellStyle name="Normal 114 9" xfId="14486"/>
    <cellStyle name="Normal 115" xfId="14487"/>
    <cellStyle name="Normal 115 10" xfId="14488"/>
    <cellStyle name="Normal 115 11" xfId="14489"/>
    <cellStyle name="Normal 115 12" xfId="14490"/>
    <cellStyle name="Normal 115 13" xfId="14491"/>
    <cellStyle name="Normal 115 14" xfId="14492"/>
    <cellStyle name="Normal 115 15" xfId="14493"/>
    <cellStyle name="Normal 115 2" xfId="14494"/>
    <cellStyle name="Normal 115 3" xfId="14495"/>
    <cellStyle name="Normal 115 4" xfId="14496"/>
    <cellStyle name="Normal 115 5" xfId="14497"/>
    <cellStyle name="Normal 115 6" xfId="14498"/>
    <cellStyle name="Normal 115 7" xfId="14499"/>
    <cellStyle name="Normal 115 8" xfId="14500"/>
    <cellStyle name="Normal 115 9" xfId="14501"/>
    <cellStyle name="Normal 116" xfId="14502"/>
    <cellStyle name="Normal 116 10" xfId="14503"/>
    <cellStyle name="Normal 116 11" xfId="14504"/>
    <cellStyle name="Normal 116 12" xfId="14505"/>
    <cellStyle name="Normal 116 13" xfId="14506"/>
    <cellStyle name="Normal 116 14" xfId="14507"/>
    <cellStyle name="Normal 116 15" xfId="14508"/>
    <cellStyle name="Normal 116 2" xfId="14509"/>
    <cellStyle name="Normal 116 3" xfId="14510"/>
    <cellStyle name="Normal 116 4" xfId="14511"/>
    <cellStyle name="Normal 116 5" xfId="14512"/>
    <cellStyle name="Normal 116 6" xfId="14513"/>
    <cellStyle name="Normal 116 7" xfId="14514"/>
    <cellStyle name="Normal 116 8" xfId="14515"/>
    <cellStyle name="Normal 116 9" xfId="14516"/>
    <cellStyle name="Normal 117" xfId="14517"/>
    <cellStyle name="Normal 117 10" xfId="14518"/>
    <cellStyle name="Normal 117 11" xfId="14519"/>
    <cellStyle name="Normal 117 12" xfId="14520"/>
    <cellStyle name="Normal 117 13" xfId="14521"/>
    <cellStyle name="Normal 117 14" xfId="14522"/>
    <cellStyle name="Normal 117 15" xfId="14523"/>
    <cellStyle name="Normal 117 2" xfId="14524"/>
    <cellStyle name="Normal 117 3" xfId="14525"/>
    <cellStyle name="Normal 117 4" xfId="14526"/>
    <cellStyle name="Normal 117 5" xfId="14527"/>
    <cellStyle name="Normal 117 6" xfId="14528"/>
    <cellStyle name="Normal 117 7" xfId="14529"/>
    <cellStyle name="Normal 117 8" xfId="14530"/>
    <cellStyle name="Normal 117 9" xfId="14531"/>
    <cellStyle name="Normal 118" xfId="14532"/>
    <cellStyle name="Normal 118 10" xfId="14533"/>
    <cellStyle name="Normal 118 11" xfId="14534"/>
    <cellStyle name="Normal 118 12" xfId="14535"/>
    <cellStyle name="Normal 118 13" xfId="14536"/>
    <cellStyle name="Normal 118 14" xfId="14537"/>
    <cellStyle name="Normal 118 15" xfId="14538"/>
    <cellStyle name="Normal 118 2" xfId="14539"/>
    <cellStyle name="Normal 118 3" xfId="14540"/>
    <cellStyle name="Normal 118 4" xfId="14541"/>
    <cellStyle name="Normal 118 5" xfId="14542"/>
    <cellStyle name="Normal 118 6" xfId="14543"/>
    <cellStyle name="Normal 118 7" xfId="14544"/>
    <cellStyle name="Normal 118 8" xfId="14545"/>
    <cellStyle name="Normal 118 9" xfId="14546"/>
    <cellStyle name="Normal 119" xfId="14547"/>
    <cellStyle name="Normal 119 10" xfId="14548"/>
    <cellStyle name="Normal 119 11" xfId="14549"/>
    <cellStyle name="Normal 119 12" xfId="14550"/>
    <cellStyle name="Normal 119 13" xfId="14551"/>
    <cellStyle name="Normal 119 14" xfId="14552"/>
    <cellStyle name="Normal 119 15" xfId="14553"/>
    <cellStyle name="Normal 119 16" xfId="14554"/>
    <cellStyle name="Normal 119 2" xfId="14555"/>
    <cellStyle name="Normal 119 3" xfId="14556"/>
    <cellStyle name="Normal 119 4" xfId="14557"/>
    <cellStyle name="Normal 119 5" xfId="14558"/>
    <cellStyle name="Normal 119 6" xfId="14559"/>
    <cellStyle name="Normal 119 7" xfId="14560"/>
    <cellStyle name="Normal 119 8" xfId="14561"/>
    <cellStyle name="Normal 119 9" xfId="14562"/>
    <cellStyle name="Normal 12" xfId="14563"/>
    <cellStyle name="Normal 12 10" xfId="14564"/>
    <cellStyle name="Normal 12 11" xfId="14565"/>
    <cellStyle name="Normal 12 12" xfId="14566"/>
    <cellStyle name="Normal 12 13" xfId="14567"/>
    <cellStyle name="Normal 12 13 10" xfId="14568"/>
    <cellStyle name="Normal 12 13 10 2" xfId="14569"/>
    <cellStyle name="Normal 12 13 11" xfId="14570"/>
    <cellStyle name="Normal 12 13 11 2" xfId="14571"/>
    <cellStyle name="Normal 12 13 12" xfId="14572"/>
    <cellStyle name="Normal 12 13 12 2" xfId="14573"/>
    <cellStyle name="Normal 12 13 13" xfId="14574"/>
    <cellStyle name="Normal 12 13 13 2" xfId="14575"/>
    <cellStyle name="Normal 12 13 14" xfId="14576"/>
    <cellStyle name="Normal 12 13 14 2" xfId="14577"/>
    <cellStyle name="Normal 12 13 15" xfId="14578"/>
    <cellStyle name="Normal 12 13 15 2" xfId="14579"/>
    <cellStyle name="Normal 12 13 16" xfId="14580"/>
    <cellStyle name="Normal 12 13 2" xfId="14581"/>
    <cellStyle name="Normal 12 13 2 2" xfId="14582"/>
    <cellStyle name="Normal 12 13 3" xfId="14583"/>
    <cellStyle name="Normal 12 13 3 2" xfId="14584"/>
    <cellStyle name="Normal 12 13 4" xfId="14585"/>
    <cellStyle name="Normal 12 13 4 2" xfId="14586"/>
    <cellStyle name="Normal 12 13 5" xfId="14587"/>
    <cellStyle name="Normal 12 13 5 2" xfId="14588"/>
    <cellStyle name="Normal 12 13 6" xfId="14589"/>
    <cellStyle name="Normal 12 13 6 2" xfId="14590"/>
    <cellStyle name="Normal 12 13 7" xfId="14591"/>
    <cellStyle name="Normal 12 13 7 2" xfId="14592"/>
    <cellStyle name="Normal 12 13 8" xfId="14593"/>
    <cellStyle name="Normal 12 13 8 2" xfId="14594"/>
    <cellStyle name="Normal 12 13 9" xfId="14595"/>
    <cellStyle name="Normal 12 13 9 2" xfId="14596"/>
    <cellStyle name="Normal 12 14" xfId="14597"/>
    <cellStyle name="Normal 12 14 10" xfId="14598"/>
    <cellStyle name="Normal 12 14 10 2" xfId="14599"/>
    <cellStyle name="Normal 12 14 11" xfId="14600"/>
    <cellStyle name="Normal 12 14 11 2" xfId="14601"/>
    <cellStyle name="Normal 12 14 12" xfId="14602"/>
    <cellStyle name="Normal 12 14 12 2" xfId="14603"/>
    <cellStyle name="Normal 12 14 13" xfId="14604"/>
    <cellStyle name="Normal 12 14 13 2" xfId="14605"/>
    <cellStyle name="Normal 12 14 14" xfId="14606"/>
    <cellStyle name="Normal 12 14 14 2" xfId="14607"/>
    <cellStyle name="Normal 12 14 15" xfId="14608"/>
    <cellStyle name="Normal 12 14 15 2" xfId="14609"/>
    <cellStyle name="Normal 12 14 16" xfId="14610"/>
    <cellStyle name="Normal 12 14 2" xfId="14611"/>
    <cellStyle name="Normal 12 14 2 2" xfId="14612"/>
    <cellStyle name="Normal 12 14 3" xfId="14613"/>
    <cellStyle name="Normal 12 14 3 2" xfId="14614"/>
    <cellStyle name="Normal 12 14 4" xfId="14615"/>
    <cellStyle name="Normal 12 14 4 2" xfId="14616"/>
    <cellStyle name="Normal 12 14 5" xfId="14617"/>
    <cellStyle name="Normal 12 14 5 2" xfId="14618"/>
    <cellStyle name="Normal 12 14 6" xfId="14619"/>
    <cellStyle name="Normal 12 14 6 2" xfId="14620"/>
    <cellStyle name="Normal 12 14 7" xfId="14621"/>
    <cellStyle name="Normal 12 14 7 2" xfId="14622"/>
    <cellStyle name="Normal 12 14 8" xfId="14623"/>
    <cellStyle name="Normal 12 14 8 2" xfId="14624"/>
    <cellStyle name="Normal 12 14 9" xfId="14625"/>
    <cellStyle name="Normal 12 14 9 2" xfId="14626"/>
    <cellStyle name="Normal 12 15" xfId="14627"/>
    <cellStyle name="Normal 12 15 10" xfId="14628"/>
    <cellStyle name="Normal 12 15 10 2" xfId="14629"/>
    <cellStyle name="Normal 12 15 11" xfId="14630"/>
    <cellStyle name="Normal 12 15 11 2" xfId="14631"/>
    <cellStyle name="Normal 12 15 12" xfId="14632"/>
    <cellStyle name="Normal 12 15 12 2" xfId="14633"/>
    <cellStyle name="Normal 12 15 13" xfId="14634"/>
    <cellStyle name="Normal 12 15 13 2" xfId="14635"/>
    <cellStyle name="Normal 12 15 14" xfId="14636"/>
    <cellStyle name="Normal 12 15 14 2" xfId="14637"/>
    <cellStyle name="Normal 12 15 15" xfId="14638"/>
    <cellStyle name="Normal 12 15 15 2" xfId="14639"/>
    <cellStyle name="Normal 12 15 16" xfId="14640"/>
    <cellStyle name="Normal 12 15 16 2" xfId="14641"/>
    <cellStyle name="Normal 12 15 17" xfId="14642"/>
    <cellStyle name="Normal 12 15 2" xfId="14643"/>
    <cellStyle name="Normal 12 15 3" xfId="14644"/>
    <cellStyle name="Normal 12 15 3 2" xfId="14645"/>
    <cellStyle name="Normal 12 15 4" xfId="14646"/>
    <cellStyle name="Normal 12 15 4 2" xfId="14647"/>
    <cellStyle name="Normal 12 15 5" xfId="14648"/>
    <cellStyle name="Normal 12 15 5 2" xfId="14649"/>
    <cellStyle name="Normal 12 15 6" xfId="14650"/>
    <cellStyle name="Normal 12 15 6 2" xfId="14651"/>
    <cellStyle name="Normal 12 15 7" xfId="14652"/>
    <cellStyle name="Normal 12 15 7 2" xfId="14653"/>
    <cellStyle name="Normal 12 15 8" xfId="14654"/>
    <cellStyle name="Normal 12 15 8 2" xfId="14655"/>
    <cellStyle name="Normal 12 15 9" xfId="14656"/>
    <cellStyle name="Normal 12 15 9 2" xfId="14657"/>
    <cellStyle name="Normal 12 16" xfId="14658"/>
    <cellStyle name="Normal 12 17" xfId="14659"/>
    <cellStyle name="Normal 12 2" xfId="14660"/>
    <cellStyle name="Normal 12 2 10" xfId="14661"/>
    <cellStyle name="Normal 12 2 10 2" xfId="14662"/>
    <cellStyle name="Normal 12 2 11" xfId="14663"/>
    <cellStyle name="Normal 12 2 11 2" xfId="14664"/>
    <cellStyle name="Normal 12 2 12" xfId="14665"/>
    <cellStyle name="Normal 12 2 12 2" xfId="14666"/>
    <cellStyle name="Normal 12 2 13" xfId="14667"/>
    <cellStyle name="Normal 12 2 13 2" xfId="14668"/>
    <cellStyle name="Normal 12 2 14" xfId="14669"/>
    <cellStyle name="Normal 12 2 14 2" xfId="14670"/>
    <cellStyle name="Normal 12 2 15" xfId="14671"/>
    <cellStyle name="Normal 12 2 15 2" xfId="14672"/>
    <cellStyle name="Normal 12 2 16" xfId="14673"/>
    <cellStyle name="Normal 12 2 16 2" xfId="14674"/>
    <cellStyle name="Normal 12 2 17" xfId="14675"/>
    <cellStyle name="Normal 12 2 17 2" xfId="14676"/>
    <cellStyle name="Normal 12 2 18" xfId="14677"/>
    <cellStyle name="Normal 12 2 18 2" xfId="14678"/>
    <cellStyle name="Normal 12 2 19" xfId="14679"/>
    <cellStyle name="Normal 12 2 19 2" xfId="14680"/>
    <cellStyle name="Normal 12 2 2" xfId="14681"/>
    <cellStyle name="Normal 12 2 2 10" xfId="14682"/>
    <cellStyle name="Normal 12 2 2 10 10" xfId="14683"/>
    <cellStyle name="Normal 12 2 2 10 10 2" xfId="14684"/>
    <cellStyle name="Normal 12 2 2 10 11" xfId="14685"/>
    <cellStyle name="Normal 12 2 2 10 11 2" xfId="14686"/>
    <cellStyle name="Normal 12 2 2 10 12" xfId="14687"/>
    <cellStyle name="Normal 12 2 2 10 12 2" xfId="14688"/>
    <cellStyle name="Normal 12 2 2 10 13" xfId="14689"/>
    <cellStyle name="Normal 12 2 2 10 13 2" xfId="14690"/>
    <cellStyle name="Normal 12 2 2 10 14" xfId="14691"/>
    <cellStyle name="Normal 12 2 2 10 14 2" xfId="14692"/>
    <cellStyle name="Normal 12 2 2 10 15" xfId="14693"/>
    <cellStyle name="Normal 12 2 2 10 15 2" xfId="14694"/>
    <cellStyle name="Normal 12 2 2 10 16" xfId="14695"/>
    <cellStyle name="Normal 12 2 2 10 2" xfId="14696"/>
    <cellStyle name="Normal 12 2 2 10 2 2" xfId="14697"/>
    <cellStyle name="Normal 12 2 2 10 3" xfId="14698"/>
    <cellStyle name="Normal 12 2 2 10 3 2" xfId="14699"/>
    <cellStyle name="Normal 12 2 2 10 4" xfId="14700"/>
    <cellStyle name="Normal 12 2 2 10 4 2" xfId="14701"/>
    <cellStyle name="Normal 12 2 2 10 5" xfId="14702"/>
    <cellStyle name="Normal 12 2 2 10 5 2" xfId="14703"/>
    <cellStyle name="Normal 12 2 2 10 6" xfId="14704"/>
    <cellStyle name="Normal 12 2 2 10 6 2" xfId="14705"/>
    <cellStyle name="Normal 12 2 2 10 7" xfId="14706"/>
    <cellStyle name="Normal 12 2 2 10 7 2" xfId="14707"/>
    <cellStyle name="Normal 12 2 2 10 8" xfId="14708"/>
    <cellStyle name="Normal 12 2 2 10 8 2" xfId="14709"/>
    <cellStyle name="Normal 12 2 2 10 9" xfId="14710"/>
    <cellStyle name="Normal 12 2 2 10 9 2" xfId="14711"/>
    <cellStyle name="Normal 12 2 2 11" xfId="14712"/>
    <cellStyle name="Normal 12 2 2 11 10" xfId="14713"/>
    <cellStyle name="Normal 12 2 2 11 10 2" xfId="14714"/>
    <cellStyle name="Normal 12 2 2 11 11" xfId="14715"/>
    <cellStyle name="Normal 12 2 2 11 11 2" xfId="14716"/>
    <cellStyle name="Normal 12 2 2 11 12" xfId="14717"/>
    <cellStyle name="Normal 12 2 2 11 12 2" xfId="14718"/>
    <cellStyle name="Normal 12 2 2 11 13" xfId="14719"/>
    <cellStyle name="Normal 12 2 2 11 13 2" xfId="14720"/>
    <cellStyle name="Normal 12 2 2 11 14" xfId="14721"/>
    <cellStyle name="Normal 12 2 2 11 14 2" xfId="14722"/>
    <cellStyle name="Normal 12 2 2 11 15" xfId="14723"/>
    <cellStyle name="Normal 12 2 2 11 15 2" xfId="14724"/>
    <cellStyle name="Normal 12 2 2 11 16" xfId="14725"/>
    <cellStyle name="Normal 12 2 2 11 2" xfId="14726"/>
    <cellStyle name="Normal 12 2 2 11 2 2" xfId="14727"/>
    <cellStyle name="Normal 12 2 2 11 3" xfId="14728"/>
    <cellStyle name="Normal 12 2 2 11 3 2" xfId="14729"/>
    <cellStyle name="Normal 12 2 2 11 4" xfId="14730"/>
    <cellStyle name="Normal 12 2 2 11 4 2" xfId="14731"/>
    <cellStyle name="Normal 12 2 2 11 5" xfId="14732"/>
    <cellStyle name="Normal 12 2 2 11 5 2" xfId="14733"/>
    <cellStyle name="Normal 12 2 2 11 6" xfId="14734"/>
    <cellStyle name="Normal 12 2 2 11 6 2" xfId="14735"/>
    <cellStyle name="Normal 12 2 2 11 7" xfId="14736"/>
    <cellStyle name="Normal 12 2 2 11 7 2" xfId="14737"/>
    <cellStyle name="Normal 12 2 2 11 8" xfId="14738"/>
    <cellStyle name="Normal 12 2 2 11 8 2" xfId="14739"/>
    <cellStyle name="Normal 12 2 2 11 9" xfId="14740"/>
    <cellStyle name="Normal 12 2 2 11 9 2" xfId="14741"/>
    <cellStyle name="Normal 12 2 2 12" xfId="14742"/>
    <cellStyle name="Normal 12 2 2 12 10" xfId="14743"/>
    <cellStyle name="Normal 12 2 2 12 10 2" xfId="14744"/>
    <cellStyle name="Normal 12 2 2 12 11" xfId="14745"/>
    <cellStyle name="Normal 12 2 2 12 11 2" xfId="14746"/>
    <cellStyle name="Normal 12 2 2 12 12" xfId="14747"/>
    <cellStyle name="Normal 12 2 2 12 12 2" xfId="14748"/>
    <cellStyle name="Normal 12 2 2 12 13" xfId="14749"/>
    <cellStyle name="Normal 12 2 2 12 13 2" xfId="14750"/>
    <cellStyle name="Normal 12 2 2 12 14" xfId="14751"/>
    <cellStyle name="Normal 12 2 2 12 14 2" xfId="14752"/>
    <cellStyle name="Normal 12 2 2 12 15" xfId="14753"/>
    <cellStyle name="Normal 12 2 2 12 15 2" xfId="14754"/>
    <cellStyle name="Normal 12 2 2 12 16" xfId="14755"/>
    <cellStyle name="Normal 12 2 2 12 16 2" xfId="14756"/>
    <cellStyle name="Normal 12 2 2 12 17" xfId="14757"/>
    <cellStyle name="Normal 12 2 2 12 2" xfId="14758"/>
    <cellStyle name="Normal 12 2 2 12 3" xfId="14759"/>
    <cellStyle name="Normal 12 2 2 12 3 2" xfId="14760"/>
    <cellStyle name="Normal 12 2 2 12 4" xfId="14761"/>
    <cellStyle name="Normal 12 2 2 12 4 2" xfId="14762"/>
    <cellStyle name="Normal 12 2 2 12 5" xfId="14763"/>
    <cellStyle name="Normal 12 2 2 12 5 2" xfId="14764"/>
    <cellStyle name="Normal 12 2 2 12 6" xfId="14765"/>
    <cellStyle name="Normal 12 2 2 12 6 2" xfId="14766"/>
    <cellStyle name="Normal 12 2 2 12 7" xfId="14767"/>
    <cellStyle name="Normal 12 2 2 12 7 2" xfId="14768"/>
    <cellStyle name="Normal 12 2 2 12 8" xfId="14769"/>
    <cellStyle name="Normal 12 2 2 12 8 2" xfId="14770"/>
    <cellStyle name="Normal 12 2 2 12 9" xfId="14771"/>
    <cellStyle name="Normal 12 2 2 12 9 2" xfId="14772"/>
    <cellStyle name="Normal 12 2 2 2" xfId="14773"/>
    <cellStyle name="Normal 12 2 2 2 10" xfId="14774"/>
    <cellStyle name="Normal 12 2 2 2 10 2" xfId="14775"/>
    <cellStyle name="Normal 12 2 2 2 11" xfId="14776"/>
    <cellStyle name="Normal 12 2 2 2 11 2" xfId="14777"/>
    <cellStyle name="Normal 12 2 2 2 12" xfId="14778"/>
    <cellStyle name="Normal 12 2 2 2 12 2" xfId="14779"/>
    <cellStyle name="Normal 12 2 2 2 13" xfId="14780"/>
    <cellStyle name="Normal 12 2 2 2 13 2" xfId="14781"/>
    <cellStyle name="Normal 12 2 2 2 14" xfId="14782"/>
    <cellStyle name="Normal 12 2 2 2 14 2" xfId="14783"/>
    <cellStyle name="Normal 12 2 2 2 15" xfId="14784"/>
    <cellStyle name="Normal 12 2 2 2 15 2" xfId="14785"/>
    <cellStyle name="Normal 12 2 2 2 16" xfId="14786"/>
    <cellStyle name="Normal 12 2 2 2 16 2" xfId="14787"/>
    <cellStyle name="Normal 12 2 2 2 17" xfId="14788"/>
    <cellStyle name="Normal 12 2 2 2 17 2" xfId="14789"/>
    <cellStyle name="Normal 12 2 2 2 18" xfId="14790"/>
    <cellStyle name="Normal 12 2 2 2 18 2" xfId="14791"/>
    <cellStyle name="Normal 12 2 2 2 19" xfId="14792"/>
    <cellStyle name="Normal 12 2 2 2 19 2" xfId="14793"/>
    <cellStyle name="Normal 12 2 2 2 2" xfId="14794"/>
    <cellStyle name="Normal 12 2 2 2 2 2" xfId="14795"/>
    <cellStyle name="Normal 12 2 2 2 2 2 10" xfId="14796"/>
    <cellStyle name="Normal 12 2 2 2 2 2 10 2" xfId="14797"/>
    <cellStyle name="Normal 12 2 2 2 2 2 11" xfId="14798"/>
    <cellStyle name="Normal 12 2 2 2 2 2 11 2" xfId="14799"/>
    <cellStyle name="Normal 12 2 2 2 2 2 12" xfId="14800"/>
    <cellStyle name="Normal 12 2 2 2 2 2 12 2" xfId="14801"/>
    <cellStyle name="Normal 12 2 2 2 2 2 13" xfId="14802"/>
    <cellStyle name="Normal 12 2 2 2 2 2 13 2" xfId="14803"/>
    <cellStyle name="Normal 12 2 2 2 2 2 14" xfId="14804"/>
    <cellStyle name="Normal 12 2 2 2 2 2 14 2" xfId="14805"/>
    <cellStyle name="Normal 12 2 2 2 2 2 15" xfId="14806"/>
    <cellStyle name="Normal 12 2 2 2 2 2 15 2" xfId="14807"/>
    <cellStyle name="Normal 12 2 2 2 2 2 16" xfId="14808"/>
    <cellStyle name="Normal 12 2 2 2 2 2 16 2" xfId="14809"/>
    <cellStyle name="Normal 12 2 2 2 2 2 17" xfId="14810"/>
    <cellStyle name="Normal 12 2 2 2 2 2 17 2" xfId="14811"/>
    <cellStyle name="Normal 12 2 2 2 2 2 18" xfId="14812"/>
    <cellStyle name="Normal 12 2 2 2 2 2 18 2" xfId="14813"/>
    <cellStyle name="Normal 12 2 2 2 2 2 19" xfId="14814"/>
    <cellStyle name="Normal 12 2 2 2 2 2 19 2" xfId="14815"/>
    <cellStyle name="Normal 12 2 2 2 2 2 2" xfId="14816"/>
    <cellStyle name="Normal 12 2 2 2 2 2 2 2" xfId="14817"/>
    <cellStyle name="Normal 12 2 2 2 2 2 2 2 10" xfId="14818"/>
    <cellStyle name="Normal 12 2 2 2 2 2 2 2 10 2" xfId="14819"/>
    <cellStyle name="Normal 12 2 2 2 2 2 2 2 11" xfId="14820"/>
    <cellStyle name="Normal 12 2 2 2 2 2 2 2 11 2" xfId="14821"/>
    <cellStyle name="Normal 12 2 2 2 2 2 2 2 12" xfId="14822"/>
    <cellStyle name="Normal 12 2 2 2 2 2 2 2 12 2" xfId="14823"/>
    <cellStyle name="Normal 12 2 2 2 2 2 2 2 13" xfId="14824"/>
    <cellStyle name="Normal 12 2 2 2 2 2 2 2 13 2" xfId="14825"/>
    <cellStyle name="Normal 12 2 2 2 2 2 2 2 14" xfId="14826"/>
    <cellStyle name="Normal 12 2 2 2 2 2 2 2 14 2" xfId="14827"/>
    <cellStyle name="Normal 12 2 2 2 2 2 2 2 15" xfId="14828"/>
    <cellStyle name="Normal 12 2 2 2 2 2 2 2 15 2" xfId="14829"/>
    <cellStyle name="Normal 12 2 2 2 2 2 2 2 16" xfId="14830"/>
    <cellStyle name="Normal 12 2 2 2 2 2 2 2 16 2" xfId="14831"/>
    <cellStyle name="Normal 12 2 2 2 2 2 2 2 17" xfId="14832"/>
    <cellStyle name="Normal 12 2 2 2 2 2 2 2 17 2" xfId="14833"/>
    <cellStyle name="Normal 12 2 2 2 2 2 2 2 18" xfId="14834"/>
    <cellStyle name="Normal 12 2 2 2 2 2 2 2 2" xfId="14835"/>
    <cellStyle name="Normal 12 2 2 2 2 2 2 2 2 2" xfId="14836"/>
    <cellStyle name="Normal 12 2 2 2 2 2 2 2 2 2 10" xfId="14837"/>
    <cellStyle name="Normal 12 2 2 2 2 2 2 2 2 2 10 2" xfId="14838"/>
    <cellStyle name="Normal 12 2 2 2 2 2 2 2 2 2 11" xfId="14839"/>
    <cellStyle name="Normal 12 2 2 2 2 2 2 2 2 2 11 2" xfId="14840"/>
    <cellStyle name="Normal 12 2 2 2 2 2 2 2 2 2 12" xfId="14841"/>
    <cellStyle name="Normal 12 2 2 2 2 2 2 2 2 2 12 2" xfId="14842"/>
    <cellStyle name="Normal 12 2 2 2 2 2 2 2 2 2 13" xfId="14843"/>
    <cellStyle name="Normal 12 2 2 2 2 2 2 2 2 2 13 2" xfId="14844"/>
    <cellStyle name="Normal 12 2 2 2 2 2 2 2 2 2 14" xfId="14845"/>
    <cellStyle name="Normal 12 2 2 2 2 2 2 2 2 2 14 2" xfId="14846"/>
    <cellStyle name="Normal 12 2 2 2 2 2 2 2 2 2 15" xfId="14847"/>
    <cellStyle name="Normal 12 2 2 2 2 2 2 2 2 2 15 2" xfId="14848"/>
    <cellStyle name="Normal 12 2 2 2 2 2 2 2 2 2 16" xfId="14849"/>
    <cellStyle name="Normal 12 2 2 2 2 2 2 2 2 2 16 2" xfId="14850"/>
    <cellStyle name="Normal 12 2 2 2 2 2 2 2 2 2 17" xfId="14851"/>
    <cellStyle name="Normal 12 2 2 2 2 2 2 2 2 2 17 2" xfId="14852"/>
    <cellStyle name="Normal 12 2 2 2 2 2 2 2 2 2 18" xfId="14853"/>
    <cellStyle name="Normal 12 2 2 2 2 2 2 2 2 2 2" xfId="14854"/>
    <cellStyle name="Normal 12 2 2 2 2 2 2 2 2 2 2 2" xfId="14855"/>
    <cellStyle name="Normal 12 2 2 2 2 2 2 2 2 2 2 2 10" xfId="14856"/>
    <cellStyle name="Normal 12 2 2 2 2 2 2 2 2 2 2 2 10 2" xfId="14857"/>
    <cellStyle name="Normal 12 2 2 2 2 2 2 2 2 2 2 2 11" xfId="14858"/>
    <cellStyle name="Normal 12 2 2 2 2 2 2 2 2 2 2 2 11 2" xfId="14859"/>
    <cellStyle name="Normal 12 2 2 2 2 2 2 2 2 2 2 2 12" xfId="14860"/>
    <cellStyle name="Normal 12 2 2 2 2 2 2 2 2 2 2 2 12 2" xfId="14861"/>
    <cellStyle name="Normal 12 2 2 2 2 2 2 2 2 2 2 2 13" xfId="14862"/>
    <cellStyle name="Normal 12 2 2 2 2 2 2 2 2 2 2 2 13 2" xfId="14863"/>
    <cellStyle name="Normal 12 2 2 2 2 2 2 2 2 2 2 2 14" xfId="14864"/>
    <cellStyle name="Normal 12 2 2 2 2 2 2 2 2 2 2 2 14 2" xfId="14865"/>
    <cellStyle name="Normal 12 2 2 2 2 2 2 2 2 2 2 2 15" xfId="14866"/>
    <cellStyle name="Normal 12 2 2 2 2 2 2 2 2 2 2 2 15 2" xfId="14867"/>
    <cellStyle name="Normal 12 2 2 2 2 2 2 2 2 2 2 2 16" xfId="14868"/>
    <cellStyle name="Normal 12 2 2 2 2 2 2 2 2 2 2 2 16 2" xfId="14869"/>
    <cellStyle name="Normal 12 2 2 2 2 2 2 2 2 2 2 2 17" xfId="14870"/>
    <cellStyle name="Normal 12 2 2 2 2 2 2 2 2 2 2 2 2" xfId="14871"/>
    <cellStyle name="Normal 12 2 2 2 2 2 2 2 2 2 2 2 2 2" xfId="14872"/>
    <cellStyle name="Normal 12 2 2 2 2 2 2 2 2 2 2 2 3" xfId="14873"/>
    <cellStyle name="Normal 12 2 2 2 2 2 2 2 2 2 2 2 3 2" xfId="14874"/>
    <cellStyle name="Normal 12 2 2 2 2 2 2 2 2 2 2 2 4" xfId="14875"/>
    <cellStyle name="Normal 12 2 2 2 2 2 2 2 2 2 2 2 4 2" xfId="14876"/>
    <cellStyle name="Normal 12 2 2 2 2 2 2 2 2 2 2 2 5" xfId="14877"/>
    <cellStyle name="Normal 12 2 2 2 2 2 2 2 2 2 2 2 5 2" xfId="14878"/>
    <cellStyle name="Normal 12 2 2 2 2 2 2 2 2 2 2 2 6" xfId="14879"/>
    <cellStyle name="Normal 12 2 2 2 2 2 2 2 2 2 2 2 6 2" xfId="14880"/>
    <cellStyle name="Normal 12 2 2 2 2 2 2 2 2 2 2 2 7" xfId="14881"/>
    <cellStyle name="Normal 12 2 2 2 2 2 2 2 2 2 2 2 7 2" xfId="14882"/>
    <cellStyle name="Normal 12 2 2 2 2 2 2 2 2 2 2 2 8" xfId="14883"/>
    <cellStyle name="Normal 12 2 2 2 2 2 2 2 2 2 2 2 8 2" xfId="14884"/>
    <cellStyle name="Normal 12 2 2 2 2 2 2 2 2 2 2 2 9" xfId="14885"/>
    <cellStyle name="Normal 12 2 2 2 2 2 2 2 2 2 2 2 9 2" xfId="14886"/>
    <cellStyle name="Normal 12 2 2 2 2 2 2 2 2 2 3" xfId="14887"/>
    <cellStyle name="Normal 12 2 2 2 2 2 2 2 2 2 4" xfId="14888"/>
    <cellStyle name="Normal 12 2 2 2 2 2 2 2 2 2 4 2" xfId="14889"/>
    <cellStyle name="Normal 12 2 2 2 2 2 2 2 2 2 5" xfId="14890"/>
    <cellStyle name="Normal 12 2 2 2 2 2 2 2 2 2 5 2" xfId="14891"/>
    <cellStyle name="Normal 12 2 2 2 2 2 2 2 2 2 6" xfId="14892"/>
    <cellStyle name="Normal 12 2 2 2 2 2 2 2 2 2 6 2" xfId="14893"/>
    <cellStyle name="Normal 12 2 2 2 2 2 2 2 2 2 7" xfId="14894"/>
    <cellStyle name="Normal 12 2 2 2 2 2 2 2 2 2 7 2" xfId="14895"/>
    <cellStyle name="Normal 12 2 2 2 2 2 2 2 2 2 8" xfId="14896"/>
    <cellStyle name="Normal 12 2 2 2 2 2 2 2 2 2 8 2" xfId="14897"/>
    <cellStyle name="Normal 12 2 2 2 2 2 2 2 2 2 9" xfId="14898"/>
    <cellStyle name="Normal 12 2 2 2 2 2 2 2 2 2 9 2" xfId="14899"/>
    <cellStyle name="Normal 12 2 2 2 2 2 2 2 2 3" xfId="14900"/>
    <cellStyle name="Normal 12 2 2 2 2 2 2 2 2 3 10" xfId="14901"/>
    <cellStyle name="Normal 12 2 2 2 2 2 2 2 2 3 10 2" xfId="14902"/>
    <cellStyle name="Normal 12 2 2 2 2 2 2 2 2 3 11" xfId="14903"/>
    <cellStyle name="Normal 12 2 2 2 2 2 2 2 2 3 11 2" xfId="14904"/>
    <cellStyle name="Normal 12 2 2 2 2 2 2 2 2 3 12" xfId="14905"/>
    <cellStyle name="Normal 12 2 2 2 2 2 2 2 2 3 12 2" xfId="14906"/>
    <cellStyle name="Normal 12 2 2 2 2 2 2 2 2 3 13" xfId="14907"/>
    <cellStyle name="Normal 12 2 2 2 2 2 2 2 2 3 13 2" xfId="14908"/>
    <cellStyle name="Normal 12 2 2 2 2 2 2 2 2 3 14" xfId="14909"/>
    <cellStyle name="Normal 12 2 2 2 2 2 2 2 2 3 14 2" xfId="14910"/>
    <cellStyle name="Normal 12 2 2 2 2 2 2 2 2 3 15" xfId="14911"/>
    <cellStyle name="Normal 12 2 2 2 2 2 2 2 2 3 15 2" xfId="14912"/>
    <cellStyle name="Normal 12 2 2 2 2 2 2 2 2 3 16" xfId="14913"/>
    <cellStyle name="Normal 12 2 2 2 2 2 2 2 2 3 16 2" xfId="14914"/>
    <cellStyle name="Normal 12 2 2 2 2 2 2 2 2 3 17" xfId="14915"/>
    <cellStyle name="Normal 12 2 2 2 2 2 2 2 2 3 2" xfId="14916"/>
    <cellStyle name="Normal 12 2 2 2 2 2 2 2 2 3 3" xfId="14917"/>
    <cellStyle name="Normal 12 2 2 2 2 2 2 2 2 3 3 2" xfId="14918"/>
    <cellStyle name="Normal 12 2 2 2 2 2 2 2 2 3 4" xfId="14919"/>
    <cellStyle name="Normal 12 2 2 2 2 2 2 2 2 3 4 2" xfId="14920"/>
    <cellStyle name="Normal 12 2 2 2 2 2 2 2 2 3 5" xfId="14921"/>
    <cellStyle name="Normal 12 2 2 2 2 2 2 2 2 3 5 2" xfId="14922"/>
    <cellStyle name="Normal 12 2 2 2 2 2 2 2 2 3 6" xfId="14923"/>
    <cellStyle name="Normal 12 2 2 2 2 2 2 2 2 3 6 2" xfId="14924"/>
    <cellStyle name="Normal 12 2 2 2 2 2 2 2 2 3 7" xfId="14925"/>
    <cellStyle name="Normal 12 2 2 2 2 2 2 2 2 3 7 2" xfId="14926"/>
    <cellStyle name="Normal 12 2 2 2 2 2 2 2 2 3 8" xfId="14927"/>
    <cellStyle name="Normal 12 2 2 2 2 2 2 2 2 3 8 2" xfId="14928"/>
    <cellStyle name="Normal 12 2 2 2 2 2 2 2 2 3 9" xfId="14929"/>
    <cellStyle name="Normal 12 2 2 2 2 2 2 2 2 3 9 2" xfId="14930"/>
    <cellStyle name="Normal 12 2 2 2 2 2 2 2 3" xfId="14931"/>
    <cellStyle name="Normal 12 2 2 2 2 2 2 2 3 2" xfId="14932"/>
    <cellStyle name="Normal 12 2 2 2 2 2 2 2 3 2 10" xfId="14933"/>
    <cellStyle name="Normal 12 2 2 2 2 2 2 2 3 2 10 2" xfId="14934"/>
    <cellStyle name="Normal 12 2 2 2 2 2 2 2 3 2 11" xfId="14935"/>
    <cellStyle name="Normal 12 2 2 2 2 2 2 2 3 2 11 2" xfId="14936"/>
    <cellStyle name="Normal 12 2 2 2 2 2 2 2 3 2 12" xfId="14937"/>
    <cellStyle name="Normal 12 2 2 2 2 2 2 2 3 2 12 2" xfId="14938"/>
    <cellStyle name="Normal 12 2 2 2 2 2 2 2 3 2 13" xfId="14939"/>
    <cellStyle name="Normal 12 2 2 2 2 2 2 2 3 2 13 2" xfId="14940"/>
    <cellStyle name="Normal 12 2 2 2 2 2 2 2 3 2 14" xfId="14941"/>
    <cellStyle name="Normal 12 2 2 2 2 2 2 2 3 2 14 2" xfId="14942"/>
    <cellStyle name="Normal 12 2 2 2 2 2 2 2 3 2 15" xfId="14943"/>
    <cellStyle name="Normal 12 2 2 2 2 2 2 2 3 2 15 2" xfId="14944"/>
    <cellStyle name="Normal 12 2 2 2 2 2 2 2 3 2 16" xfId="14945"/>
    <cellStyle name="Normal 12 2 2 2 2 2 2 2 3 2 2" xfId="14946"/>
    <cellStyle name="Normal 12 2 2 2 2 2 2 2 3 2 2 2" xfId="14947"/>
    <cellStyle name="Normal 12 2 2 2 2 2 2 2 3 2 3" xfId="14948"/>
    <cellStyle name="Normal 12 2 2 2 2 2 2 2 3 2 3 2" xfId="14949"/>
    <cellStyle name="Normal 12 2 2 2 2 2 2 2 3 2 4" xfId="14950"/>
    <cellStyle name="Normal 12 2 2 2 2 2 2 2 3 2 4 2" xfId="14951"/>
    <cellStyle name="Normal 12 2 2 2 2 2 2 2 3 2 5" xfId="14952"/>
    <cellStyle name="Normal 12 2 2 2 2 2 2 2 3 2 5 2" xfId="14953"/>
    <cellStyle name="Normal 12 2 2 2 2 2 2 2 3 2 6" xfId="14954"/>
    <cellStyle name="Normal 12 2 2 2 2 2 2 2 3 2 6 2" xfId="14955"/>
    <cellStyle name="Normal 12 2 2 2 2 2 2 2 3 2 7" xfId="14956"/>
    <cellStyle name="Normal 12 2 2 2 2 2 2 2 3 2 7 2" xfId="14957"/>
    <cellStyle name="Normal 12 2 2 2 2 2 2 2 3 2 8" xfId="14958"/>
    <cellStyle name="Normal 12 2 2 2 2 2 2 2 3 2 8 2" xfId="14959"/>
    <cellStyle name="Normal 12 2 2 2 2 2 2 2 3 2 9" xfId="14960"/>
    <cellStyle name="Normal 12 2 2 2 2 2 2 2 3 2 9 2" xfId="14961"/>
    <cellStyle name="Normal 12 2 2 2 2 2 2 2 4" xfId="14962"/>
    <cellStyle name="Normal 12 2 2 2 2 2 2 2 4 2" xfId="14963"/>
    <cellStyle name="Normal 12 2 2 2 2 2 2 2 5" xfId="14964"/>
    <cellStyle name="Normal 12 2 2 2 2 2 2 2 5 2" xfId="14965"/>
    <cellStyle name="Normal 12 2 2 2 2 2 2 2 6" xfId="14966"/>
    <cellStyle name="Normal 12 2 2 2 2 2 2 2 6 2" xfId="14967"/>
    <cellStyle name="Normal 12 2 2 2 2 2 2 2 7" xfId="14968"/>
    <cellStyle name="Normal 12 2 2 2 2 2 2 2 7 2" xfId="14969"/>
    <cellStyle name="Normal 12 2 2 2 2 2 2 2 8" xfId="14970"/>
    <cellStyle name="Normal 12 2 2 2 2 2 2 2 8 2" xfId="14971"/>
    <cellStyle name="Normal 12 2 2 2 2 2 2 2 9" xfId="14972"/>
    <cellStyle name="Normal 12 2 2 2 2 2 2 2 9 2" xfId="14973"/>
    <cellStyle name="Normal 12 2 2 2 2 2 2 3" xfId="14974"/>
    <cellStyle name="Normal 12 2 2 2 2 2 2 4" xfId="14975"/>
    <cellStyle name="Normal 12 2 2 2 2 2 2 5" xfId="14976"/>
    <cellStyle name="Normal 12 2 2 2 2 2 2 5 10" xfId="14977"/>
    <cellStyle name="Normal 12 2 2 2 2 2 2 5 10 2" xfId="14978"/>
    <cellStyle name="Normal 12 2 2 2 2 2 2 5 11" xfId="14979"/>
    <cellStyle name="Normal 12 2 2 2 2 2 2 5 11 2" xfId="14980"/>
    <cellStyle name="Normal 12 2 2 2 2 2 2 5 12" xfId="14981"/>
    <cellStyle name="Normal 12 2 2 2 2 2 2 5 12 2" xfId="14982"/>
    <cellStyle name="Normal 12 2 2 2 2 2 2 5 13" xfId="14983"/>
    <cellStyle name="Normal 12 2 2 2 2 2 2 5 13 2" xfId="14984"/>
    <cellStyle name="Normal 12 2 2 2 2 2 2 5 14" xfId="14985"/>
    <cellStyle name="Normal 12 2 2 2 2 2 2 5 14 2" xfId="14986"/>
    <cellStyle name="Normal 12 2 2 2 2 2 2 5 15" xfId="14987"/>
    <cellStyle name="Normal 12 2 2 2 2 2 2 5 15 2" xfId="14988"/>
    <cellStyle name="Normal 12 2 2 2 2 2 2 5 16" xfId="14989"/>
    <cellStyle name="Normal 12 2 2 2 2 2 2 5 16 2" xfId="14990"/>
    <cellStyle name="Normal 12 2 2 2 2 2 2 5 17" xfId="14991"/>
    <cellStyle name="Normal 12 2 2 2 2 2 2 5 2" xfId="14992"/>
    <cellStyle name="Normal 12 2 2 2 2 2 2 5 3" xfId="14993"/>
    <cellStyle name="Normal 12 2 2 2 2 2 2 5 3 2" xfId="14994"/>
    <cellStyle name="Normal 12 2 2 2 2 2 2 5 4" xfId="14995"/>
    <cellStyle name="Normal 12 2 2 2 2 2 2 5 4 2" xfId="14996"/>
    <cellStyle name="Normal 12 2 2 2 2 2 2 5 5" xfId="14997"/>
    <cellStyle name="Normal 12 2 2 2 2 2 2 5 5 2" xfId="14998"/>
    <cellStyle name="Normal 12 2 2 2 2 2 2 5 6" xfId="14999"/>
    <cellStyle name="Normal 12 2 2 2 2 2 2 5 6 2" xfId="15000"/>
    <cellStyle name="Normal 12 2 2 2 2 2 2 5 7" xfId="15001"/>
    <cellStyle name="Normal 12 2 2 2 2 2 2 5 7 2" xfId="15002"/>
    <cellStyle name="Normal 12 2 2 2 2 2 2 5 8" xfId="15003"/>
    <cellStyle name="Normal 12 2 2 2 2 2 2 5 8 2" xfId="15004"/>
    <cellStyle name="Normal 12 2 2 2 2 2 2 5 9" xfId="15005"/>
    <cellStyle name="Normal 12 2 2 2 2 2 2 5 9 2" xfId="15006"/>
    <cellStyle name="Normal 12 2 2 2 2 2 20" xfId="15007"/>
    <cellStyle name="Normal 12 2 2 2 2 2 3" xfId="15008"/>
    <cellStyle name="Normal 12 2 2 2 2 2 3 10" xfId="15009"/>
    <cellStyle name="Normal 12 2 2 2 2 2 3 10 2" xfId="15010"/>
    <cellStyle name="Normal 12 2 2 2 2 2 3 11" xfId="15011"/>
    <cellStyle name="Normal 12 2 2 2 2 2 3 11 2" xfId="15012"/>
    <cellStyle name="Normal 12 2 2 2 2 2 3 12" xfId="15013"/>
    <cellStyle name="Normal 12 2 2 2 2 2 3 12 2" xfId="15014"/>
    <cellStyle name="Normal 12 2 2 2 2 2 3 13" xfId="15015"/>
    <cellStyle name="Normal 12 2 2 2 2 2 3 13 2" xfId="15016"/>
    <cellStyle name="Normal 12 2 2 2 2 2 3 14" xfId="15017"/>
    <cellStyle name="Normal 12 2 2 2 2 2 3 14 2" xfId="15018"/>
    <cellStyle name="Normal 12 2 2 2 2 2 3 15" xfId="15019"/>
    <cellStyle name="Normal 12 2 2 2 2 2 3 15 2" xfId="15020"/>
    <cellStyle name="Normal 12 2 2 2 2 2 3 16" xfId="15021"/>
    <cellStyle name="Normal 12 2 2 2 2 2 3 2" xfId="15022"/>
    <cellStyle name="Normal 12 2 2 2 2 2 3 2 2" xfId="15023"/>
    <cellStyle name="Normal 12 2 2 2 2 2 3 3" xfId="15024"/>
    <cellStyle name="Normal 12 2 2 2 2 2 3 3 2" xfId="15025"/>
    <cellStyle name="Normal 12 2 2 2 2 2 3 4" xfId="15026"/>
    <cellStyle name="Normal 12 2 2 2 2 2 3 4 2" xfId="15027"/>
    <cellStyle name="Normal 12 2 2 2 2 2 3 5" xfId="15028"/>
    <cellStyle name="Normal 12 2 2 2 2 2 3 5 2" xfId="15029"/>
    <cellStyle name="Normal 12 2 2 2 2 2 3 6" xfId="15030"/>
    <cellStyle name="Normal 12 2 2 2 2 2 3 6 2" xfId="15031"/>
    <cellStyle name="Normal 12 2 2 2 2 2 3 7" xfId="15032"/>
    <cellStyle name="Normal 12 2 2 2 2 2 3 7 2" xfId="15033"/>
    <cellStyle name="Normal 12 2 2 2 2 2 3 8" xfId="15034"/>
    <cellStyle name="Normal 12 2 2 2 2 2 3 8 2" xfId="15035"/>
    <cellStyle name="Normal 12 2 2 2 2 2 3 9" xfId="15036"/>
    <cellStyle name="Normal 12 2 2 2 2 2 3 9 2" xfId="15037"/>
    <cellStyle name="Normal 12 2 2 2 2 2 4" xfId="15038"/>
    <cellStyle name="Normal 12 2 2 2 2 2 4 10" xfId="15039"/>
    <cellStyle name="Normal 12 2 2 2 2 2 4 10 2" xfId="15040"/>
    <cellStyle name="Normal 12 2 2 2 2 2 4 11" xfId="15041"/>
    <cellStyle name="Normal 12 2 2 2 2 2 4 11 2" xfId="15042"/>
    <cellStyle name="Normal 12 2 2 2 2 2 4 12" xfId="15043"/>
    <cellStyle name="Normal 12 2 2 2 2 2 4 12 2" xfId="15044"/>
    <cellStyle name="Normal 12 2 2 2 2 2 4 13" xfId="15045"/>
    <cellStyle name="Normal 12 2 2 2 2 2 4 13 2" xfId="15046"/>
    <cellStyle name="Normal 12 2 2 2 2 2 4 14" xfId="15047"/>
    <cellStyle name="Normal 12 2 2 2 2 2 4 14 2" xfId="15048"/>
    <cellStyle name="Normal 12 2 2 2 2 2 4 15" xfId="15049"/>
    <cellStyle name="Normal 12 2 2 2 2 2 4 15 2" xfId="15050"/>
    <cellStyle name="Normal 12 2 2 2 2 2 4 16" xfId="15051"/>
    <cellStyle name="Normal 12 2 2 2 2 2 4 2" xfId="15052"/>
    <cellStyle name="Normal 12 2 2 2 2 2 4 2 2" xfId="15053"/>
    <cellStyle name="Normal 12 2 2 2 2 2 4 3" xfId="15054"/>
    <cellStyle name="Normal 12 2 2 2 2 2 4 3 2" xfId="15055"/>
    <cellStyle name="Normal 12 2 2 2 2 2 4 4" xfId="15056"/>
    <cellStyle name="Normal 12 2 2 2 2 2 4 4 2" xfId="15057"/>
    <cellStyle name="Normal 12 2 2 2 2 2 4 5" xfId="15058"/>
    <cellStyle name="Normal 12 2 2 2 2 2 4 5 2" xfId="15059"/>
    <cellStyle name="Normal 12 2 2 2 2 2 4 6" xfId="15060"/>
    <cellStyle name="Normal 12 2 2 2 2 2 4 6 2" xfId="15061"/>
    <cellStyle name="Normal 12 2 2 2 2 2 4 7" xfId="15062"/>
    <cellStyle name="Normal 12 2 2 2 2 2 4 7 2" xfId="15063"/>
    <cellStyle name="Normal 12 2 2 2 2 2 4 8" xfId="15064"/>
    <cellStyle name="Normal 12 2 2 2 2 2 4 8 2" xfId="15065"/>
    <cellStyle name="Normal 12 2 2 2 2 2 4 9" xfId="15066"/>
    <cellStyle name="Normal 12 2 2 2 2 2 4 9 2" xfId="15067"/>
    <cellStyle name="Normal 12 2 2 2 2 2 5" xfId="15068"/>
    <cellStyle name="Normal 12 2 2 2 2 2 5 2" xfId="15069"/>
    <cellStyle name="Normal 12 2 2 2 2 2 5 2 10" xfId="15070"/>
    <cellStyle name="Normal 12 2 2 2 2 2 5 2 10 2" xfId="15071"/>
    <cellStyle name="Normal 12 2 2 2 2 2 5 2 11" xfId="15072"/>
    <cellStyle name="Normal 12 2 2 2 2 2 5 2 11 2" xfId="15073"/>
    <cellStyle name="Normal 12 2 2 2 2 2 5 2 12" xfId="15074"/>
    <cellStyle name="Normal 12 2 2 2 2 2 5 2 12 2" xfId="15075"/>
    <cellStyle name="Normal 12 2 2 2 2 2 5 2 13" xfId="15076"/>
    <cellStyle name="Normal 12 2 2 2 2 2 5 2 13 2" xfId="15077"/>
    <cellStyle name="Normal 12 2 2 2 2 2 5 2 14" xfId="15078"/>
    <cellStyle name="Normal 12 2 2 2 2 2 5 2 14 2" xfId="15079"/>
    <cellStyle name="Normal 12 2 2 2 2 2 5 2 15" xfId="15080"/>
    <cellStyle name="Normal 12 2 2 2 2 2 5 2 15 2" xfId="15081"/>
    <cellStyle name="Normal 12 2 2 2 2 2 5 2 16" xfId="15082"/>
    <cellStyle name="Normal 12 2 2 2 2 2 5 2 2" xfId="15083"/>
    <cellStyle name="Normal 12 2 2 2 2 2 5 2 2 2" xfId="15084"/>
    <cellStyle name="Normal 12 2 2 2 2 2 5 2 3" xfId="15085"/>
    <cellStyle name="Normal 12 2 2 2 2 2 5 2 3 2" xfId="15086"/>
    <cellStyle name="Normal 12 2 2 2 2 2 5 2 4" xfId="15087"/>
    <cellStyle name="Normal 12 2 2 2 2 2 5 2 4 2" xfId="15088"/>
    <cellStyle name="Normal 12 2 2 2 2 2 5 2 5" xfId="15089"/>
    <cellStyle name="Normal 12 2 2 2 2 2 5 2 5 2" xfId="15090"/>
    <cellStyle name="Normal 12 2 2 2 2 2 5 2 6" xfId="15091"/>
    <cellStyle name="Normal 12 2 2 2 2 2 5 2 6 2" xfId="15092"/>
    <cellStyle name="Normal 12 2 2 2 2 2 5 2 7" xfId="15093"/>
    <cellStyle name="Normal 12 2 2 2 2 2 5 2 7 2" xfId="15094"/>
    <cellStyle name="Normal 12 2 2 2 2 2 5 2 8" xfId="15095"/>
    <cellStyle name="Normal 12 2 2 2 2 2 5 2 8 2" xfId="15096"/>
    <cellStyle name="Normal 12 2 2 2 2 2 5 2 9" xfId="15097"/>
    <cellStyle name="Normal 12 2 2 2 2 2 5 2 9 2" xfId="15098"/>
    <cellStyle name="Normal 12 2 2 2 2 2 6" xfId="15099"/>
    <cellStyle name="Normal 12 2 2 2 2 2 6 2" xfId="15100"/>
    <cellStyle name="Normal 12 2 2 2 2 2 7" xfId="15101"/>
    <cellStyle name="Normal 12 2 2 2 2 2 7 2" xfId="15102"/>
    <cellStyle name="Normal 12 2 2 2 2 2 8" xfId="15103"/>
    <cellStyle name="Normal 12 2 2 2 2 2 8 2" xfId="15104"/>
    <cellStyle name="Normal 12 2 2 2 2 2 9" xfId="15105"/>
    <cellStyle name="Normal 12 2 2 2 2 2 9 2" xfId="15106"/>
    <cellStyle name="Normal 12 2 2 2 2 3" xfId="15107"/>
    <cellStyle name="Normal 12 2 2 2 2 4" xfId="15108"/>
    <cellStyle name="Normal 12 2 2 2 2 5" xfId="15109"/>
    <cellStyle name="Normal 12 2 2 2 2 6" xfId="15110"/>
    <cellStyle name="Normal 12 2 2 2 2 7" xfId="15111"/>
    <cellStyle name="Normal 12 2 2 2 2 7 10" xfId="15112"/>
    <cellStyle name="Normal 12 2 2 2 2 7 10 2" xfId="15113"/>
    <cellStyle name="Normal 12 2 2 2 2 7 11" xfId="15114"/>
    <cellStyle name="Normal 12 2 2 2 2 7 11 2" xfId="15115"/>
    <cellStyle name="Normal 12 2 2 2 2 7 12" xfId="15116"/>
    <cellStyle name="Normal 12 2 2 2 2 7 12 2" xfId="15117"/>
    <cellStyle name="Normal 12 2 2 2 2 7 13" xfId="15118"/>
    <cellStyle name="Normal 12 2 2 2 2 7 13 2" xfId="15119"/>
    <cellStyle name="Normal 12 2 2 2 2 7 14" xfId="15120"/>
    <cellStyle name="Normal 12 2 2 2 2 7 14 2" xfId="15121"/>
    <cellStyle name="Normal 12 2 2 2 2 7 15" xfId="15122"/>
    <cellStyle name="Normal 12 2 2 2 2 7 15 2" xfId="15123"/>
    <cellStyle name="Normal 12 2 2 2 2 7 16" xfId="15124"/>
    <cellStyle name="Normal 12 2 2 2 2 7 16 2" xfId="15125"/>
    <cellStyle name="Normal 12 2 2 2 2 7 17" xfId="15126"/>
    <cellStyle name="Normal 12 2 2 2 2 7 2" xfId="15127"/>
    <cellStyle name="Normal 12 2 2 2 2 7 3" xfId="15128"/>
    <cellStyle name="Normal 12 2 2 2 2 7 3 2" xfId="15129"/>
    <cellStyle name="Normal 12 2 2 2 2 7 4" xfId="15130"/>
    <cellStyle name="Normal 12 2 2 2 2 7 4 2" xfId="15131"/>
    <cellStyle name="Normal 12 2 2 2 2 7 5" xfId="15132"/>
    <cellStyle name="Normal 12 2 2 2 2 7 5 2" xfId="15133"/>
    <cellStyle name="Normal 12 2 2 2 2 7 6" xfId="15134"/>
    <cellStyle name="Normal 12 2 2 2 2 7 6 2" xfId="15135"/>
    <cellStyle name="Normal 12 2 2 2 2 7 7" xfId="15136"/>
    <cellStyle name="Normal 12 2 2 2 2 7 7 2" xfId="15137"/>
    <cellStyle name="Normal 12 2 2 2 2 7 8" xfId="15138"/>
    <cellStyle name="Normal 12 2 2 2 2 7 8 2" xfId="15139"/>
    <cellStyle name="Normal 12 2 2 2 2 7 9" xfId="15140"/>
    <cellStyle name="Normal 12 2 2 2 2 7 9 2" xfId="15141"/>
    <cellStyle name="Normal 12 2 2 2 20" xfId="15142"/>
    <cellStyle name="Normal 12 2 2 2 20 2" xfId="15143"/>
    <cellStyle name="Normal 12 2 2 2 21" xfId="15144"/>
    <cellStyle name="Normal 12 2 2 2 21 2" xfId="15145"/>
    <cellStyle name="Normal 12 2 2 2 22" xfId="15146"/>
    <cellStyle name="Normal 12 2 2 2 3" xfId="15147"/>
    <cellStyle name="Normal 12 2 2 2 3 10" xfId="15148"/>
    <cellStyle name="Normal 12 2 2 2 3 10 2" xfId="15149"/>
    <cellStyle name="Normal 12 2 2 2 3 11" xfId="15150"/>
    <cellStyle name="Normal 12 2 2 2 3 11 2" xfId="15151"/>
    <cellStyle name="Normal 12 2 2 2 3 12" xfId="15152"/>
    <cellStyle name="Normal 12 2 2 2 3 12 2" xfId="15153"/>
    <cellStyle name="Normal 12 2 2 2 3 13" xfId="15154"/>
    <cellStyle name="Normal 12 2 2 2 3 13 2" xfId="15155"/>
    <cellStyle name="Normal 12 2 2 2 3 14" xfId="15156"/>
    <cellStyle name="Normal 12 2 2 2 3 14 2" xfId="15157"/>
    <cellStyle name="Normal 12 2 2 2 3 15" xfId="15158"/>
    <cellStyle name="Normal 12 2 2 2 3 15 2" xfId="15159"/>
    <cellStyle name="Normal 12 2 2 2 3 16" xfId="15160"/>
    <cellStyle name="Normal 12 2 2 2 3 2" xfId="15161"/>
    <cellStyle name="Normal 12 2 2 2 3 2 2" xfId="15162"/>
    <cellStyle name="Normal 12 2 2 2 3 3" xfId="15163"/>
    <cellStyle name="Normal 12 2 2 2 3 3 2" xfId="15164"/>
    <cellStyle name="Normal 12 2 2 2 3 4" xfId="15165"/>
    <cellStyle name="Normal 12 2 2 2 3 4 2" xfId="15166"/>
    <cellStyle name="Normal 12 2 2 2 3 5" xfId="15167"/>
    <cellStyle name="Normal 12 2 2 2 3 5 2" xfId="15168"/>
    <cellStyle name="Normal 12 2 2 2 3 6" xfId="15169"/>
    <cellStyle name="Normal 12 2 2 2 3 6 2" xfId="15170"/>
    <cellStyle name="Normal 12 2 2 2 3 7" xfId="15171"/>
    <cellStyle name="Normal 12 2 2 2 3 7 2" xfId="15172"/>
    <cellStyle name="Normal 12 2 2 2 3 8" xfId="15173"/>
    <cellStyle name="Normal 12 2 2 2 3 8 2" xfId="15174"/>
    <cellStyle name="Normal 12 2 2 2 3 9" xfId="15175"/>
    <cellStyle name="Normal 12 2 2 2 3 9 2" xfId="15176"/>
    <cellStyle name="Normal 12 2 2 2 4" xfId="15177"/>
    <cellStyle name="Normal 12 2 2 2 4 10" xfId="15178"/>
    <cellStyle name="Normal 12 2 2 2 4 10 2" xfId="15179"/>
    <cellStyle name="Normal 12 2 2 2 4 11" xfId="15180"/>
    <cellStyle name="Normal 12 2 2 2 4 11 2" xfId="15181"/>
    <cellStyle name="Normal 12 2 2 2 4 12" xfId="15182"/>
    <cellStyle name="Normal 12 2 2 2 4 12 2" xfId="15183"/>
    <cellStyle name="Normal 12 2 2 2 4 13" xfId="15184"/>
    <cellStyle name="Normal 12 2 2 2 4 13 2" xfId="15185"/>
    <cellStyle name="Normal 12 2 2 2 4 14" xfId="15186"/>
    <cellStyle name="Normal 12 2 2 2 4 14 2" xfId="15187"/>
    <cellStyle name="Normal 12 2 2 2 4 15" xfId="15188"/>
    <cellStyle name="Normal 12 2 2 2 4 15 2" xfId="15189"/>
    <cellStyle name="Normal 12 2 2 2 4 16" xfId="15190"/>
    <cellStyle name="Normal 12 2 2 2 4 2" xfId="15191"/>
    <cellStyle name="Normal 12 2 2 2 4 2 2" xfId="15192"/>
    <cellStyle name="Normal 12 2 2 2 4 3" xfId="15193"/>
    <cellStyle name="Normal 12 2 2 2 4 3 2" xfId="15194"/>
    <cellStyle name="Normal 12 2 2 2 4 4" xfId="15195"/>
    <cellStyle name="Normal 12 2 2 2 4 4 2" xfId="15196"/>
    <cellStyle name="Normal 12 2 2 2 4 5" xfId="15197"/>
    <cellStyle name="Normal 12 2 2 2 4 5 2" xfId="15198"/>
    <cellStyle name="Normal 12 2 2 2 4 6" xfId="15199"/>
    <cellStyle name="Normal 12 2 2 2 4 6 2" xfId="15200"/>
    <cellStyle name="Normal 12 2 2 2 4 7" xfId="15201"/>
    <cellStyle name="Normal 12 2 2 2 4 7 2" xfId="15202"/>
    <cellStyle name="Normal 12 2 2 2 4 8" xfId="15203"/>
    <cellStyle name="Normal 12 2 2 2 4 8 2" xfId="15204"/>
    <cellStyle name="Normal 12 2 2 2 4 9" xfId="15205"/>
    <cellStyle name="Normal 12 2 2 2 4 9 2" xfId="15206"/>
    <cellStyle name="Normal 12 2 2 2 5" xfId="15207"/>
    <cellStyle name="Normal 12 2 2 2 5 10" xfId="15208"/>
    <cellStyle name="Normal 12 2 2 2 5 10 2" xfId="15209"/>
    <cellStyle name="Normal 12 2 2 2 5 11" xfId="15210"/>
    <cellStyle name="Normal 12 2 2 2 5 11 2" xfId="15211"/>
    <cellStyle name="Normal 12 2 2 2 5 12" xfId="15212"/>
    <cellStyle name="Normal 12 2 2 2 5 12 2" xfId="15213"/>
    <cellStyle name="Normal 12 2 2 2 5 13" xfId="15214"/>
    <cellStyle name="Normal 12 2 2 2 5 13 2" xfId="15215"/>
    <cellStyle name="Normal 12 2 2 2 5 14" xfId="15216"/>
    <cellStyle name="Normal 12 2 2 2 5 14 2" xfId="15217"/>
    <cellStyle name="Normal 12 2 2 2 5 15" xfId="15218"/>
    <cellStyle name="Normal 12 2 2 2 5 15 2" xfId="15219"/>
    <cellStyle name="Normal 12 2 2 2 5 16" xfId="15220"/>
    <cellStyle name="Normal 12 2 2 2 5 2" xfId="15221"/>
    <cellStyle name="Normal 12 2 2 2 5 2 2" xfId="15222"/>
    <cellStyle name="Normal 12 2 2 2 5 3" xfId="15223"/>
    <cellStyle name="Normal 12 2 2 2 5 3 2" xfId="15224"/>
    <cellStyle name="Normal 12 2 2 2 5 4" xfId="15225"/>
    <cellStyle name="Normal 12 2 2 2 5 4 2" xfId="15226"/>
    <cellStyle name="Normal 12 2 2 2 5 5" xfId="15227"/>
    <cellStyle name="Normal 12 2 2 2 5 5 2" xfId="15228"/>
    <cellStyle name="Normal 12 2 2 2 5 6" xfId="15229"/>
    <cellStyle name="Normal 12 2 2 2 5 6 2" xfId="15230"/>
    <cellStyle name="Normal 12 2 2 2 5 7" xfId="15231"/>
    <cellStyle name="Normal 12 2 2 2 5 7 2" xfId="15232"/>
    <cellStyle name="Normal 12 2 2 2 5 8" xfId="15233"/>
    <cellStyle name="Normal 12 2 2 2 5 8 2" xfId="15234"/>
    <cellStyle name="Normal 12 2 2 2 5 9" xfId="15235"/>
    <cellStyle name="Normal 12 2 2 2 5 9 2" xfId="15236"/>
    <cellStyle name="Normal 12 2 2 2 6" xfId="15237"/>
    <cellStyle name="Normal 12 2 2 2 6 10" xfId="15238"/>
    <cellStyle name="Normal 12 2 2 2 6 10 2" xfId="15239"/>
    <cellStyle name="Normal 12 2 2 2 6 11" xfId="15240"/>
    <cellStyle name="Normal 12 2 2 2 6 11 2" xfId="15241"/>
    <cellStyle name="Normal 12 2 2 2 6 12" xfId="15242"/>
    <cellStyle name="Normal 12 2 2 2 6 12 2" xfId="15243"/>
    <cellStyle name="Normal 12 2 2 2 6 13" xfId="15244"/>
    <cellStyle name="Normal 12 2 2 2 6 13 2" xfId="15245"/>
    <cellStyle name="Normal 12 2 2 2 6 14" xfId="15246"/>
    <cellStyle name="Normal 12 2 2 2 6 14 2" xfId="15247"/>
    <cellStyle name="Normal 12 2 2 2 6 15" xfId="15248"/>
    <cellStyle name="Normal 12 2 2 2 6 15 2" xfId="15249"/>
    <cellStyle name="Normal 12 2 2 2 6 16" xfId="15250"/>
    <cellStyle name="Normal 12 2 2 2 6 2" xfId="15251"/>
    <cellStyle name="Normal 12 2 2 2 6 2 2" xfId="15252"/>
    <cellStyle name="Normal 12 2 2 2 6 3" xfId="15253"/>
    <cellStyle name="Normal 12 2 2 2 6 3 2" xfId="15254"/>
    <cellStyle name="Normal 12 2 2 2 6 4" xfId="15255"/>
    <cellStyle name="Normal 12 2 2 2 6 4 2" xfId="15256"/>
    <cellStyle name="Normal 12 2 2 2 6 5" xfId="15257"/>
    <cellStyle name="Normal 12 2 2 2 6 5 2" xfId="15258"/>
    <cellStyle name="Normal 12 2 2 2 6 6" xfId="15259"/>
    <cellStyle name="Normal 12 2 2 2 6 6 2" xfId="15260"/>
    <cellStyle name="Normal 12 2 2 2 6 7" xfId="15261"/>
    <cellStyle name="Normal 12 2 2 2 6 7 2" xfId="15262"/>
    <cellStyle name="Normal 12 2 2 2 6 8" xfId="15263"/>
    <cellStyle name="Normal 12 2 2 2 6 8 2" xfId="15264"/>
    <cellStyle name="Normal 12 2 2 2 6 9" xfId="15265"/>
    <cellStyle name="Normal 12 2 2 2 6 9 2" xfId="15266"/>
    <cellStyle name="Normal 12 2 2 2 7" xfId="15267"/>
    <cellStyle name="Normal 12 2 2 2 7 2" xfId="15268"/>
    <cellStyle name="Normal 12 2 2 2 7 2 10" xfId="15269"/>
    <cellStyle name="Normal 12 2 2 2 7 2 10 2" xfId="15270"/>
    <cellStyle name="Normal 12 2 2 2 7 2 11" xfId="15271"/>
    <cellStyle name="Normal 12 2 2 2 7 2 11 2" xfId="15272"/>
    <cellStyle name="Normal 12 2 2 2 7 2 12" xfId="15273"/>
    <cellStyle name="Normal 12 2 2 2 7 2 12 2" xfId="15274"/>
    <cellStyle name="Normal 12 2 2 2 7 2 13" xfId="15275"/>
    <cellStyle name="Normal 12 2 2 2 7 2 13 2" xfId="15276"/>
    <cellStyle name="Normal 12 2 2 2 7 2 14" xfId="15277"/>
    <cellStyle name="Normal 12 2 2 2 7 2 14 2" xfId="15278"/>
    <cellStyle name="Normal 12 2 2 2 7 2 15" xfId="15279"/>
    <cellStyle name="Normal 12 2 2 2 7 2 15 2" xfId="15280"/>
    <cellStyle name="Normal 12 2 2 2 7 2 16" xfId="15281"/>
    <cellStyle name="Normal 12 2 2 2 7 2 2" xfId="15282"/>
    <cellStyle name="Normal 12 2 2 2 7 2 2 2" xfId="15283"/>
    <cellStyle name="Normal 12 2 2 2 7 2 3" xfId="15284"/>
    <cellStyle name="Normal 12 2 2 2 7 2 3 2" xfId="15285"/>
    <cellStyle name="Normal 12 2 2 2 7 2 4" xfId="15286"/>
    <cellStyle name="Normal 12 2 2 2 7 2 4 2" xfId="15287"/>
    <cellStyle name="Normal 12 2 2 2 7 2 5" xfId="15288"/>
    <cellStyle name="Normal 12 2 2 2 7 2 5 2" xfId="15289"/>
    <cellStyle name="Normal 12 2 2 2 7 2 6" xfId="15290"/>
    <cellStyle name="Normal 12 2 2 2 7 2 6 2" xfId="15291"/>
    <cellStyle name="Normal 12 2 2 2 7 2 7" xfId="15292"/>
    <cellStyle name="Normal 12 2 2 2 7 2 7 2" xfId="15293"/>
    <cellStyle name="Normal 12 2 2 2 7 2 8" xfId="15294"/>
    <cellStyle name="Normal 12 2 2 2 7 2 8 2" xfId="15295"/>
    <cellStyle name="Normal 12 2 2 2 7 2 9" xfId="15296"/>
    <cellStyle name="Normal 12 2 2 2 7 2 9 2" xfId="15297"/>
    <cellStyle name="Normal 12 2 2 2 8" xfId="15298"/>
    <cellStyle name="Normal 12 2 2 2 8 2" xfId="15299"/>
    <cellStyle name="Normal 12 2 2 2 9" xfId="15300"/>
    <cellStyle name="Normal 12 2 2 2 9 2" xfId="15301"/>
    <cellStyle name="Normal 12 2 2 3" xfId="15302"/>
    <cellStyle name="Normal 12 2 2 3 10" xfId="15303"/>
    <cellStyle name="Normal 12 2 2 3 10 2" xfId="15304"/>
    <cellStyle name="Normal 12 2 2 3 11" xfId="15305"/>
    <cellStyle name="Normal 12 2 2 3 11 2" xfId="15306"/>
    <cellStyle name="Normal 12 2 2 3 12" xfId="15307"/>
    <cellStyle name="Normal 12 2 2 3 12 2" xfId="15308"/>
    <cellStyle name="Normal 12 2 2 3 13" xfId="15309"/>
    <cellStyle name="Normal 12 2 2 3 13 2" xfId="15310"/>
    <cellStyle name="Normal 12 2 2 3 14" xfId="15311"/>
    <cellStyle name="Normal 12 2 2 3 14 2" xfId="15312"/>
    <cellStyle name="Normal 12 2 2 3 15" xfId="15313"/>
    <cellStyle name="Normal 12 2 2 3 15 2" xfId="15314"/>
    <cellStyle name="Normal 12 2 2 3 16" xfId="15315"/>
    <cellStyle name="Normal 12 2 2 3 2" xfId="15316"/>
    <cellStyle name="Normal 12 2 2 3 2 2" xfId="15317"/>
    <cellStyle name="Normal 12 2 2 3 3" xfId="15318"/>
    <cellStyle name="Normal 12 2 2 3 3 2" xfId="15319"/>
    <cellStyle name="Normal 12 2 2 3 4" xfId="15320"/>
    <cellStyle name="Normal 12 2 2 3 4 2" xfId="15321"/>
    <cellStyle name="Normal 12 2 2 3 5" xfId="15322"/>
    <cellStyle name="Normal 12 2 2 3 5 2" xfId="15323"/>
    <cellStyle name="Normal 12 2 2 3 6" xfId="15324"/>
    <cellStyle name="Normal 12 2 2 3 6 2" xfId="15325"/>
    <cellStyle name="Normal 12 2 2 3 7" xfId="15326"/>
    <cellStyle name="Normal 12 2 2 3 7 2" xfId="15327"/>
    <cellStyle name="Normal 12 2 2 3 8" xfId="15328"/>
    <cellStyle name="Normal 12 2 2 3 8 2" xfId="15329"/>
    <cellStyle name="Normal 12 2 2 3 9" xfId="15330"/>
    <cellStyle name="Normal 12 2 2 3 9 2" xfId="15331"/>
    <cellStyle name="Normal 12 2 2 4" xfId="15332"/>
    <cellStyle name="Normal 12 2 2 4 10" xfId="15333"/>
    <cellStyle name="Normal 12 2 2 4 10 2" xfId="15334"/>
    <cellStyle name="Normal 12 2 2 4 11" xfId="15335"/>
    <cellStyle name="Normal 12 2 2 4 11 2" xfId="15336"/>
    <cellStyle name="Normal 12 2 2 4 12" xfId="15337"/>
    <cellStyle name="Normal 12 2 2 4 12 2" xfId="15338"/>
    <cellStyle name="Normal 12 2 2 4 13" xfId="15339"/>
    <cellStyle name="Normal 12 2 2 4 13 2" xfId="15340"/>
    <cellStyle name="Normal 12 2 2 4 14" xfId="15341"/>
    <cellStyle name="Normal 12 2 2 4 14 2" xfId="15342"/>
    <cellStyle name="Normal 12 2 2 4 15" xfId="15343"/>
    <cellStyle name="Normal 12 2 2 4 15 2" xfId="15344"/>
    <cellStyle name="Normal 12 2 2 4 16" xfId="15345"/>
    <cellStyle name="Normal 12 2 2 4 2" xfId="15346"/>
    <cellStyle name="Normal 12 2 2 4 2 2" xfId="15347"/>
    <cellStyle name="Normal 12 2 2 4 3" xfId="15348"/>
    <cellStyle name="Normal 12 2 2 4 3 2" xfId="15349"/>
    <cellStyle name="Normal 12 2 2 4 4" xfId="15350"/>
    <cellStyle name="Normal 12 2 2 4 4 2" xfId="15351"/>
    <cellStyle name="Normal 12 2 2 4 5" xfId="15352"/>
    <cellStyle name="Normal 12 2 2 4 5 2" xfId="15353"/>
    <cellStyle name="Normal 12 2 2 4 6" xfId="15354"/>
    <cellStyle name="Normal 12 2 2 4 6 2" xfId="15355"/>
    <cellStyle name="Normal 12 2 2 4 7" xfId="15356"/>
    <cellStyle name="Normal 12 2 2 4 7 2" xfId="15357"/>
    <cellStyle name="Normal 12 2 2 4 8" xfId="15358"/>
    <cellStyle name="Normal 12 2 2 4 8 2" xfId="15359"/>
    <cellStyle name="Normal 12 2 2 4 9" xfId="15360"/>
    <cellStyle name="Normal 12 2 2 4 9 2" xfId="15361"/>
    <cellStyle name="Normal 12 2 2 5" xfId="15362"/>
    <cellStyle name="Normal 12 2 2 6" xfId="15363"/>
    <cellStyle name="Normal 12 2 2 7" xfId="15364"/>
    <cellStyle name="Normal 12 2 2 8" xfId="15365"/>
    <cellStyle name="Normal 12 2 2 9" xfId="15366"/>
    <cellStyle name="Normal 12 2 20" xfId="15367"/>
    <cellStyle name="Normal 12 2 20 2" xfId="15368"/>
    <cellStyle name="Normal 12 2 21" xfId="15369"/>
    <cellStyle name="Normal 12 2 21 2" xfId="15370"/>
    <cellStyle name="Normal 12 2 22" xfId="15371"/>
    <cellStyle name="Normal 12 2 22 2" xfId="15372"/>
    <cellStyle name="Normal 12 2 23" xfId="15373"/>
    <cellStyle name="Normal 12 2 3" xfId="15374"/>
    <cellStyle name="Normal 12 2 3 10" xfId="15375"/>
    <cellStyle name="Normal 12 2 3 10 2" xfId="15376"/>
    <cellStyle name="Normal 12 2 3 11" xfId="15377"/>
    <cellStyle name="Normal 12 2 3 11 2" xfId="15378"/>
    <cellStyle name="Normal 12 2 3 12" xfId="15379"/>
    <cellStyle name="Normal 12 2 3 12 2" xfId="15380"/>
    <cellStyle name="Normal 12 2 3 13" xfId="15381"/>
    <cellStyle name="Normal 12 2 3 13 2" xfId="15382"/>
    <cellStyle name="Normal 12 2 3 14" xfId="15383"/>
    <cellStyle name="Normal 12 2 3 14 2" xfId="15384"/>
    <cellStyle name="Normal 12 2 3 15" xfId="15385"/>
    <cellStyle name="Normal 12 2 3 15 2" xfId="15386"/>
    <cellStyle name="Normal 12 2 3 16" xfId="15387"/>
    <cellStyle name="Normal 12 2 3 2" xfId="15388"/>
    <cellStyle name="Normal 12 2 3 2 2" xfId="15389"/>
    <cellStyle name="Normal 12 2 3 3" xfId="15390"/>
    <cellStyle name="Normal 12 2 3 3 2" xfId="15391"/>
    <cellStyle name="Normal 12 2 3 4" xfId="15392"/>
    <cellStyle name="Normal 12 2 3 4 2" xfId="15393"/>
    <cellStyle name="Normal 12 2 3 5" xfId="15394"/>
    <cellStyle name="Normal 12 2 3 5 2" xfId="15395"/>
    <cellStyle name="Normal 12 2 3 6" xfId="15396"/>
    <cellStyle name="Normal 12 2 3 6 2" xfId="15397"/>
    <cellStyle name="Normal 12 2 3 7" xfId="15398"/>
    <cellStyle name="Normal 12 2 3 7 2" xfId="15399"/>
    <cellStyle name="Normal 12 2 3 8" xfId="15400"/>
    <cellStyle name="Normal 12 2 3 8 2" xfId="15401"/>
    <cellStyle name="Normal 12 2 3 9" xfId="15402"/>
    <cellStyle name="Normal 12 2 3 9 2" xfId="15403"/>
    <cellStyle name="Normal 12 2 4" xfId="15404"/>
    <cellStyle name="Normal 12 2 4 10" xfId="15405"/>
    <cellStyle name="Normal 12 2 4 10 2" xfId="15406"/>
    <cellStyle name="Normal 12 2 4 11" xfId="15407"/>
    <cellStyle name="Normal 12 2 4 11 2" xfId="15408"/>
    <cellStyle name="Normal 12 2 4 12" xfId="15409"/>
    <cellStyle name="Normal 12 2 4 12 2" xfId="15410"/>
    <cellStyle name="Normal 12 2 4 13" xfId="15411"/>
    <cellStyle name="Normal 12 2 4 13 2" xfId="15412"/>
    <cellStyle name="Normal 12 2 4 14" xfId="15413"/>
    <cellStyle name="Normal 12 2 4 14 2" xfId="15414"/>
    <cellStyle name="Normal 12 2 4 15" xfId="15415"/>
    <cellStyle name="Normal 12 2 4 15 2" xfId="15416"/>
    <cellStyle name="Normal 12 2 4 16" xfId="15417"/>
    <cellStyle name="Normal 12 2 4 2" xfId="15418"/>
    <cellStyle name="Normal 12 2 4 2 2" xfId="15419"/>
    <cellStyle name="Normal 12 2 4 3" xfId="15420"/>
    <cellStyle name="Normal 12 2 4 3 2" xfId="15421"/>
    <cellStyle name="Normal 12 2 4 4" xfId="15422"/>
    <cellStyle name="Normal 12 2 4 4 2" xfId="15423"/>
    <cellStyle name="Normal 12 2 4 5" xfId="15424"/>
    <cellStyle name="Normal 12 2 4 5 2" xfId="15425"/>
    <cellStyle name="Normal 12 2 4 6" xfId="15426"/>
    <cellStyle name="Normal 12 2 4 6 2" xfId="15427"/>
    <cellStyle name="Normal 12 2 4 7" xfId="15428"/>
    <cellStyle name="Normal 12 2 4 7 2" xfId="15429"/>
    <cellStyle name="Normal 12 2 4 8" xfId="15430"/>
    <cellStyle name="Normal 12 2 4 8 2" xfId="15431"/>
    <cellStyle name="Normal 12 2 4 9" xfId="15432"/>
    <cellStyle name="Normal 12 2 4 9 2" xfId="15433"/>
    <cellStyle name="Normal 12 2 5" xfId="15434"/>
    <cellStyle name="Normal 12 2 5 10" xfId="15435"/>
    <cellStyle name="Normal 12 2 5 10 2" xfId="15436"/>
    <cellStyle name="Normal 12 2 5 11" xfId="15437"/>
    <cellStyle name="Normal 12 2 5 11 2" xfId="15438"/>
    <cellStyle name="Normal 12 2 5 12" xfId="15439"/>
    <cellStyle name="Normal 12 2 5 12 2" xfId="15440"/>
    <cellStyle name="Normal 12 2 5 13" xfId="15441"/>
    <cellStyle name="Normal 12 2 5 13 2" xfId="15442"/>
    <cellStyle name="Normal 12 2 5 14" xfId="15443"/>
    <cellStyle name="Normal 12 2 5 14 2" xfId="15444"/>
    <cellStyle name="Normal 12 2 5 15" xfId="15445"/>
    <cellStyle name="Normal 12 2 5 15 2" xfId="15446"/>
    <cellStyle name="Normal 12 2 5 16" xfId="15447"/>
    <cellStyle name="Normal 12 2 5 2" xfId="15448"/>
    <cellStyle name="Normal 12 2 5 2 2" xfId="15449"/>
    <cellStyle name="Normal 12 2 5 3" xfId="15450"/>
    <cellStyle name="Normal 12 2 5 3 2" xfId="15451"/>
    <cellStyle name="Normal 12 2 5 4" xfId="15452"/>
    <cellStyle name="Normal 12 2 5 4 2" xfId="15453"/>
    <cellStyle name="Normal 12 2 5 5" xfId="15454"/>
    <cellStyle name="Normal 12 2 5 5 2" xfId="15455"/>
    <cellStyle name="Normal 12 2 5 6" xfId="15456"/>
    <cellStyle name="Normal 12 2 5 6 2" xfId="15457"/>
    <cellStyle name="Normal 12 2 5 7" xfId="15458"/>
    <cellStyle name="Normal 12 2 5 7 2" xfId="15459"/>
    <cellStyle name="Normal 12 2 5 8" xfId="15460"/>
    <cellStyle name="Normal 12 2 5 8 2" xfId="15461"/>
    <cellStyle name="Normal 12 2 5 9" xfId="15462"/>
    <cellStyle name="Normal 12 2 5 9 2" xfId="15463"/>
    <cellStyle name="Normal 12 2 6" xfId="15464"/>
    <cellStyle name="Normal 12 2 6 10" xfId="15465"/>
    <cellStyle name="Normal 12 2 6 10 2" xfId="15466"/>
    <cellStyle name="Normal 12 2 6 11" xfId="15467"/>
    <cellStyle name="Normal 12 2 6 11 2" xfId="15468"/>
    <cellStyle name="Normal 12 2 6 12" xfId="15469"/>
    <cellStyle name="Normal 12 2 6 12 2" xfId="15470"/>
    <cellStyle name="Normal 12 2 6 13" xfId="15471"/>
    <cellStyle name="Normal 12 2 6 13 2" xfId="15472"/>
    <cellStyle name="Normal 12 2 6 14" xfId="15473"/>
    <cellStyle name="Normal 12 2 6 14 2" xfId="15474"/>
    <cellStyle name="Normal 12 2 6 15" xfId="15475"/>
    <cellStyle name="Normal 12 2 6 15 2" xfId="15476"/>
    <cellStyle name="Normal 12 2 6 16" xfId="15477"/>
    <cellStyle name="Normal 12 2 6 2" xfId="15478"/>
    <cellStyle name="Normal 12 2 6 2 2" xfId="15479"/>
    <cellStyle name="Normal 12 2 6 3" xfId="15480"/>
    <cellStyle name="Normal 12 2 6 3 2" xfId="15481"/>
    <cellStyle name="Normal 12 2 6 4" xfId="15482"/>
    <cellStyle name="Normal 12 2 6 4 2" xfId="15483"/>
    <cellStyle name="Normal 12 2 6 5" xfId="15484"/>
    <cellStyle name="Normal 12 2 6 5 2" xfId="15485"/>
    <cellStyle name="Normal 12 2 6 6" xfId="15486"/>
    <cellStyle name="Normal 12 2 6 6 2" xfId="15487"/>
    <cellStyle name="Normal 12 2 6 7" xfId="15488"/>
    <cellStyle name="Normal 12 2 6 7 2" xfId="15489"/>
    <cellStyle name="Normal 12 2 6 8" xfId="15490"/>
    <cellStyle name="Normal 12 2 6 8 2" xfId="15491"/>
    <cellStyle name="Normal 12 2 6 9" xfId="15492"/>
    <cellStyle name="Normal 12 2 6 9 2" xfId="15493"/>
    <cellStyle name="Normal 12 2 7" xfId="15494"/>
    <cellStyle name="Normal 12 2 7 10" xfId="15495"/>
    <cellStyle name="Normal 12 2 7 10 2" xfId="15496"/>
    <cellStyle name="Normal 12 2 7 11" xfId="15497"/>
    <cellStyle name="Normal 12 2 7 11 2" xfId="15498"/>
    <cellStyle name="Normal 12 2 7 12" xfId="15499"/>
    <cellStyle name="Normal 12 2 7 12 2" xfId="15500"/>
    <cellStyle name="Normal 12 2 7 13" xfId="15501"/>
    <cellStyle name="Normal 12 2 7 13 2" xfId="15502"/>
    <cellStyle name="Normal 12 2 7 14" xfId="15503"/>
    <cellStyle name="Normal 12 2 7 14 2" xfId="15504"/>
    <cellStyle name="Normal 12 2 7 15" xfId="15505"/>
    <cellStyle name="Normal 12 2 7 15 2" xfId="15506"/>
    <cellStyle name="Normal 12 2 7 16" xfId="15507"/>
    <cellStyle name="Normal 12 2 7 2" xfId="15508"/>
    <cellStyle name="Normal 12 2 7 2 2" xfId="15509"/>
    <cellStyle name="Normal 12 2 7 3" xfId="15510"/>
    <cellStyle name="Normal 12 2 7 3 2" xfId="15511"/>
    <cellStyle name="Normal 12 2 7 4" xfId="15512"/>
    <cellStyle name="Normal 12 2 7 4 2" xfId="15513"/>
    <cellStyle name="Normal 12 2 7 5" xfId="15514"/>
    <cellStyle name="Normal 12 2 7 5 2" xfId="15515"/>
    <cellStyle name="Normal 12 2 7 6" xfId="15516"/>
    <cellStyle name="Normal 12 2 7 6 2" xfId="15517"/>
    <cellStyle name="Normal 12 2 7 7" xfId="15518"/>
    <cellStyle name="Normal 12 2 7 7 2" xfId="15519"/>
    <cellStyle name="Normal 12 2 7 8" xfId="15520"/>
    <cellStyle name="Normal 12 2 7 8 2" xfId="15521"/>
    <cellStyle name="Normal 12 2 7 9" xfId="15522"/>
    <cellStyle name="Normal 12 2 7 9 2" xfId="15523"/>
    <cellStyle name="Normal 12 2 8" xfId="15524"/>
    <cellStyle name="Normal 12 2 8 2" xfId="15525"/>
    <cellStyle name="Normal 12 2 8 2 10" xfId="15526"/>
    <cellStyle name="Normal 12 2 8 2 10 2" xfId="15527"/>
    <cellStyle name="Normal 12 2 8 2 11" xfId="15528"/>
    <cellStyle name="Normal 12 2 8 2 11 2" xfId="15529"/>
    <cellStyle name="Normal 12 2 8 2 12" xfId="15530"/>
    <cellStyle name="Normal 12 2 8 2 12 2" xfId="15531"/>
    <cellStyle name="Normal 12 2 8 2 13" xfId="15532"/>
    <cellStyle name="Normal 12 2 8 2 13 2" xfId="15533"/>
    <cellStyle name="Normal 12 2 8 2 14" xfId="15534"/>
    <cellStyle name="Normal 12 2 8 2 14 2" xfId="15535"/>
    <cellStyle name="Normal 12 2 8 2 15" xfId="15536"/>
    <cellStyle name="Normal 12 2 8 2 15 2" xfId="15537"/>
    <cellStyle name="Normal 12 2 8 2 16" xfId="15538"/>
    <cellStyle name="Normal 12 2 8 2 2" xfId="15539"/>
    <cellStyle name="Normal 12 2 8 2 2 2" xfId="15540"/>
    <cellStyle name="Normal 12 2 8 2 3" xfId="15541"/>
    <cellStyle name="Normal 12 2 8 2 3 2" xfId="15542"/>
    <cellStyle name="Normal 12 2 8 2 4" xfId="15543"/>
    <cellStyle name="Normal 12 2 8 2 4 2" xfId="15544"/>
    <cellStyle name="Normal 12 2 8 2 5" xfId="15545"/>
    <cellStyle name="Normal 12 2 8 2 5 2" xfId="15546"/>
    <cellStyle name="Normal 12 2 8 2 6" xfId="15547"/>
    <cellStyle name="Normal 12 2 8 2 6 2" xfId="15548"/>
    <cellStyle name="Normal 12 2 8 2 7" xfId="15549"/>
    <cellStyle name="Normal 12 2 8 2 7 2" xfId="15550"/>
    <cellStyle name="Normal 12 2 8 2 8" xfId="15551"/>
    <cellStyle name="Normal 12 2 8 2 8 2" xfId="15552"/>
    <cellStyle name="Normal 12 2 8 2 9" xfId="15553"/>
    <cellStyle name="Normal 12 2 8 2 9 2" xfId="15554"/>
    <cellStyle name="Normal 12 2 9" xfId="15555"/>
    <cellStyle name="Normal 12 2 9 2" xfId="15556"/>
    <cellStyle name="Normal 12 3" xfId="15557"/>
    <cellStyle name="Normal 12 3 2" xfId="15558"/>
    <cellStyle name="Normal 12 4" xfId="15559"/>
    <cellStyle name="Normal 12 5" xfId="15560"/>
    <cellStyle name="Normal 12 5 10" xfId="15561"/>
    <cellStyle name="Normal 12 5 10 2" xfId="15562"/>
    <cellStyle name="Normal 12 5 11" xfId="15563"/>
    <cellStyle name="Normal 12 5 11 2" xfId="15564"/>
    <cellStyle name="Normal 12 5 12" xfId="15565"/>
    <cellStyle name="Normal 12 5 12 2" xfId="15566"/>
    <cellStyle name="Normal 12 5 13" xfId="15567"/>
    <cellStyle name="Normal 12 5 13 2" xfId="15568"/>
    <cellStyle name="Normal 12 5 14" xfId="15569"/>
    <cellStyle name="Normal 12 5 14 2" xfId="15570"/>
    <cellStyle name="Normal 12 5 15" xfId="15571"/>
    <cellStyle name="Normal 12 5 15 2" xfId="15572"/>
    <cellStyle name="Normal 12 5 16" xfId="15573"/>
    <cellStyle name="Normal 12 5 2" xfId="15574"/>
    <cellStyle name="Normal 12 5 2 2" xfId="15575"/>
    <cellStyle name="Normal 12 5 3" xfId="15576"/>
    <cellStyle name="Normal 12 5 3 2" xfId="15577"/>
    <cellStyle name="Normal 12 5 4" xfId="15578"/>
    <cellStyle name="Normal 12 5 4 2" xfId="15579"/>
    <cellStyle name="Normal 12 5 5" xfId="15580"/>
    <cellStyle name="Normal 12 5 5 2" xfId="15581"/>
    <cellStyle name="Normal 12 5 6" xfId="15582"/>
    <cellStyle name="Normal 12 5 6 2" xfId="15583"/>
    <cellStyle name="Normal 12 5 7" xfId="15584"/>
    <cellStyle name="Normal 12 5 7 2" xfId="15585"/>
    <cellStyle name="Normal 12 5 8" xfId="15586"/>
    <cellStyle name="Normal 12 5 8 2" xfId="15587"/>
    <cellStyle name="Normal 12 5 9" xfId="15588"/>
    <cellStyle name="Normal 12 5 9 2" xfId="15589"/>
    <cellStyle name="Normal 12 6" xfId="15590"/>
    <cellStyle name="Normal 12 6 10" xfId="15591"/>
    <cellStyle name="Normal 12 6 10 2" xfId="15592"/>
    <cellStyle name="Normal 12 6 11" xfId="15593"/>
    <cellStyle name="Normal 12 6 11 2" xfId="15594"/>
    <cellStyle name="Normal 12 6 12" xfId="15595"/>
    <cellStyle name="Normal 12 6 12 2" xfId="15596"/>
    <cellStyle name="Normal 12 6 13" xfId="15597"/>
    <cellStyle name="Normal 12 6 13 2" xfId="15598"/>
    <cellStyle name="Normal 12 6 14" xfId="15599"/>
    <cellStyle name="Normal 12 6 14 2" xfId="15600"/>
    <cellStyle name="Normal 12 6 15" xfId="15601"/>
    <cellStyle name="Normal 12 6 15 2" xfId="15602"/>
    <cellStyle name="Normal 12 6 16" xfId="15603"/>
    <cellStyle name="Normal 12 6 2" xfId="15604"/>
    <cellStyle name="Normal 12 6 2 2" xfId="15605"/>
    <cellStyle name="Normal 12 6 3" xfId="15606"/>
    <cellStyle name="Normal 12 6 3 2" xfId="15607"/>
    <cellStyle name="Normal 12 6 4" xfId="15608"/>
    <cellStyle name="Normal 12 6 4 2" xfId="15609"/>
    <cellStyle name="Normal 12 6 5" xfId="15610"/>
    <cellStyle name="Normal 12 6 5 2" xfId="15611"/>
    <cellStyle name="Normal 12 6 6" xfId="15612"/>
    <cellStyle name="Normal 12 6 6 2" xfId="15613"/>
    <cellStyle name="Normal 12 6 7" xfId="15614"/>
    <cellStyle name="Normal 12 6 7 2" xfId="15615"/>
    <cellStyle name="Normal 12 6 8" xfId="15616"/>
    <cellStyle name="Normal 12 6 8 2" xfId="15617"/>
    <cellStyle name="Normal 12 6 9" xfId="15618"/>
    <cellStyle name="Normal 12 6 9 2" xfId="15619"/>
    <cellStyle name="Normal 12 7" xfId="15620"/>
    <cellStyle name="Normal 12 8" xfId="15621"/>
    <cellStyle name="Normal 12 9" xfId="15622"/>
    <cellStyle name="Normal 120" xfId="15623"/>
    <cellStyle name="Normal 120 10" xfId="15624"/>
    <cellStyle name="Normal 120 11" xfId="15625"/>
    <cellStyle name="Normal 120 12" xfId="15626"/>
    <cellStyle name="Normal 120 13" xfId="15627"/>
    <cellStyle name="Normal 120 14" xfId="15628"/>
    <cellStyle name="Normal 120 15" xfId="15629"/>
    <cellStyle name="Normal 120 16" xfId="15630"/>
    <cellStyle name="Normal 120 2" xfId="15631"/>
    <cellStyle name="Normal 120 3" xfId="15632"/>
    <cellStyle name="Normal 120 4" xfId="15633"/>
    <cellStyle name="Normal 120 5" xfId="15634"/>
    <cellStyle name="Normal 120 6" xfId="15635"/>
    <cellStyle name="Normal 120 7" xfId="15636"/>
    <cellStyle name="Normal 120 8" xfId="15637"/>
    <cellStyle name="Normal 120 9" xfId="15638"/>
    <cellStyle name="Normal 121" xfId="15639"/>
    <cellStyle name="Normal 121 10" xfId="15640"/>
    <cellStyle name="Normal 121 11" xfId="15641"/>
    <cellStyle name="Normal 121 12" xfId="15642"/>
    <cellStyle name="Normal 121 13" xfId="15643"/>
    <cellStyle name="Normal 121 14" xfId="15644"/>
    <cellStyle name="Normal 121 15" xfId="15645"/>
    <cellStyle name="Normal 121 16" xfId="15646"/>
    <cellStyle name="Normal 121 2" xfId="15647"/>
    <cellStyle name="Normal 121 3" xfId="15648"/>
    <cellStyle name="Normal 121 4" xfId="15649"/>
    <cellStyle name="Normal 121 5" xfId="15650"/>
    <cellStyle name="Normal 121 6" xfId="15651"/>
    <cellStyle name="Normal 121 7" xfId="15652"/>
    <cellStyle name="Normal 121 8" xfId="15653"/>
    <cellStyle name="Normal 121 9" xfId="15654"/>
    <cellStyle name="Normal 122" xfId="15655"/>
    <cellStyle name="Normal 122 10" xfId="15656"/>
    <cellStyle name="Normal 122 11" xfId="15657"/>
    <cellStyle name="Normal 122 12" xfId="15658"/>
    <cellStyle name="Normal 122 13" xfId="15659"/>
    <cellStyle name="Normal 122 14" xfId="15660"/>
    <cellStyle name="Normal 122 15" xfId="15661"/>
    <cellStyle name="Normal 122 16" xfId="15662"/>
    <cellStyle name="Normal 122 2" xfId="15663"/>
    <cellStyle name="Normal 122 3" xfId="15664"/>
    <cellStyle name="Normal 122 4" xfId="15665"/>
    <cellStyle name="Normal 122 5" xfId="15666"/>
    <cellStyle name="Normal 122 6" xfId="15667"/>
    <cellStyle name="Normal 122 7" xfId="15668"/>
    <cellStyle name="Normal 122 8" xfId="15669"/>
    <cellStyle name="Normal 122 9" xfId="15670"/>
    <cellStyle name="Normal 123" xfId="15671"/>
    <cellStyle name="Normal 123 10" xfId="15672"/>
    <cellStyle name="Normal 123 11" xfId="15673"/>
    <cellStyle name="Normal 123 12" xfId="15674"/>
    <cellStyle name="Normal 123 13" xfId="15675"/>
    <cellStyle name="Normal 123 14" xfId="15676"/>
    <cellStyle name="Normal 123 15" xfId="15677"/>
    <cellStyle name="Normal 123 16" xfId="15678"/>
    <cellStyle name="Normal 123 2" xfId="15679"/>
    <cellStyle name="Normal 123 3" xfId="15680"/>
    <cellStyle name="Normal 123 4" xfId="15681"/>
    <cellStyle name="Normal 123 5" xfId="15682"/>
    <cellStyle name="Normal 123 6" xfId="15683"/>
    <cellStyle name="Normal 123 7" xfId="15684"/>
    <cellStyle name="Normal 123 8" xfId="15685"/>
    <cellStyle name="Normal 123 9" xfId="15686"/>
    <cellStyle name="Normal 124" xfId="15687"/>
    <cellStyle name="Normal 124 2" xfId="15688"/>
    <cellStyle name="Normal 124 2 2" xfId="15689"/>
    <cellStyle name="Normal 124 3" xfId="15690"/>
    <cellStyle name="Normal 124 4" xfId="15691"/>
    <cellStyle name="Normal 124 5" xfId="15692"/>
    <cellStyle name="Normal 124 6" xfId="15693"/>
    <cellStyle name="Normal 125" xfId="15694"/>
    <cellStyle name="Normal 126" xfId="15695"/>
    <cellStyle name="Normal 126 2" xfId="15696"/>
    <cellStyle name="Normal 126 2 2" xfId="15697"/>
    <cellStyle name="Normal 126 3" xfId="15698"/>
    <cellStyle name="Normal 127" xfId="15699"/>
    <cellStyle name="Normal 127 2" xfId="15700"/>
    <cellStyle name="Normal 127 2 2" xfId="15701"/>
    <cellStyle name="Normal 127 2 2 2" xfId="15702"/>
    <cellStyle name="Normal 127 2 3" xfId="15703"/>
    <cellStyle name="Normal 127 2 3 2" xfId="15704"/>
    <cellStyle name="Normal 127 2 4" xfId="15705"/>
    <cellStyle name="Normal 127 3" xfId="15706"/>
    <cellStyle name="Normal 127 3 2" xfId="15707"/>
    <cellStyle name="Normal 127 3 2 2" xfId="15708"/>
    <cellStyle name="Normal 127 3 3" xfId="15709"/>
    <cellStyle name="Normal 127 3 3 2" xfId="15710"/>
    <cellStyle name="Normal 127 3 4" xfId="15711"/>
    <cellStyle name="Normal 127 4" xfId="15712"/>
    <cellStyle name="Normal 127 4 2" xfId="15713"/>
    <cellStyle name="Normal 127 4 2 2" xfId="15714"/>
    <cellStyle name="Normal 127 4 3" xfId="15715"/>
    <cellStyle name="Normal 127 4 3 2" xfId="15716"/>
    <cellStyle name="Normal 127 4 4" xfId="15717"/>
    <cellStyle name="Normal 127 5" xfId="15718"/>
    <cellStyle name="Normal 127 5 2" xfId="15719"/>
    <cellStyle name="Normal 127 5 2 2" xfId="15720"/>
    <cellStyle name="Normal 127 5 3" xfId="15721"/>
    <cellStyle name="Normal 127 5 3 2" xfId="15722"/>
    <cellStyle name="Normal 127 5 4" xfId="15723"/>
    <cellStyle name="Normal 127 6" xfId="15724"/>
    <cellStyle name="Normal 127 6 2" xfId="15725"/>
    <cellStyle name="Normal 127 6 2 2" xfId="15726"/>
    <cellStyle name="Normal 127 6 3" xfId="15727"/>
    <cellStyle name="Normal 127 6 3 2" xfId="15728"/>
    <cellStyle name="Normal 127 6 4" xfId="15729"/>
    <cellStyle name="Normal 127 7" xfId="15730"/>
    <cellStyle name="Normal 127 7 2" xfId="15731"/>
    <cellStyle name="Normal 127 8" xfId="15732"/>
    <cellStyle name="Normal 127 8 2" xfId="15733"/>
    <cellStyle name="Normal 127 9" xfId="15734"/>
    <cellStyle name="Normal 128" xfId="15735"/>
    <cellStyle name="Normal 128 10" xfId="15736"/>
    <cellStyle name="Normal 128 10 2" xfId="15737"/>
    <cellStyle name="Normal 128 11" xfId="15738"/>
    <cellStyle name="Normal 128 11 2" xfId="15739"/>
    <cellStyle name="Normal 128 12" xfId="15740"/>
    <cellStyle name="Normal 128 12 2" xfId="15741"/>
    <cellStyle name="Normal 128 13" xfId="15742"/>
    <cellStyle name="Normal 128 13 2" xfId="15743"/>
    <cellStyle name="Normal 128 14" xfId="15744"/>
    <cellStyle name="Normal 128 14 2" xfId="15745"/>
    <cellStyle name="Normal 128 15" xfId="15746"/>
    <cellStyle name="Normal 128 15 2" xfId="15747"/>
    <cellStyle name="Normal 128 16" xfId="15748"/>
    <cellStyle name="Normal 128 2" xfId="15749"/>
    <cellStyle name="Normal 128 2 2" xfId="15750"/>
    <cellStyle name="Normal 128 3" xfId="15751"/>
    <cellStyle name="Normal 128 3 2" xfId="15752"/>
    <cellStyle name="Normal 128 4" xfId="15753"/>
    <cellStyle name="Normal 128 4 2" xfId="15754"/>
    <cellStyle name="Normal 128 5" xfId="15755"/>
    <cellStyle name="Normal 128 5 2" xfId="15756"/>
    <cellStyle name="Normal 128 6" xfId="15757"/>
    <cellStyle name="Normal 128 6 2" xfId="15758"/>
    <cellStyle name="Normal 128 7" xfId="15759"/>
    <cellStyle name="Normal 128 7 2" xfId="15760"/>
    <cellStyle name="Normal 128 8" xfId="15761"/>
    <cellStyle name="Normal 128 8 2" xfId="15762"/>
    <cellStyle name="Normal 128 9" xfId="15763"/>
    <cellStyle name="Normal 128 9 2" xfId="15764"/>
    <cellStyle name="Normal 129" xfId="15765"/>
    <cellStyle name="Normal 129 2" xfId="15766"/>
    <cellStyle name="Normal 13" xfId="15767"/>
    <cellStyle name="Normal 13 10" xfId="15768"/>
    <cellStyle name="Normal 13 11" xfId="15769"/>
    <cellStyle name="Normal 13 11 2" xfId="15770"/>
    <cellStyle name="Normal 13 11 2 2" xfId="15771"/>
    <cellStyle name="Normal 13 12" xfId="15772"/>
    <cellStyle name="Normal 13 13" xfId="15773"/>
    <cellStyle name="Normal 13 14" xfId="15774"/>
    <cellStyle name="Normal 13 15" xfId="15775"/>
    <cellStyle name="Normal 13 2" xfId="15776"/>
    <cellStyle name="Normal 13 2 2" xfId="15777"/>
    <cellStyle name="Normal 13 3" xfId="15778"/>
    <cellStyle name="Normal 13 3 2" xfId="15779"/>
    <cellStyle name="Normal 13 4" xfId="15780"/>
    <cellStyle name="Normal 13 5" xfId="15781"/>
    <cellStyle name="Normal 13 6" xfId="15782"/>
    <cellStyle name="Normal 13 7" xfId="15783"/>
    <cellStyle name="Normal 13 8" xfId="15784"/>
    <cellStyle name="Normal 13 9" xfId="15785"/>
    <cellStyle name="Normal 130" xfId="15786"/>
    <cellStyle name="Normal 131" xfId="15787"/>
    <cellStyle name="Normal 132" xfId="15788"/>
    <cellStyle name="Normal 132 2" xfId="15789"/>
    <cellStyle name="Normal 132 2 2" xfId="15790"/>
    <cellStyle name="Normal 132 2 2 2" xfId="15791"/>
    <cellStyle name="Normal 132 2 3" xfId="15792"/>
    <cellStyle name="Normal 132 2 3 2" xfId="15793"/>
    <cellStyle name="Normal 132 2 4" xfId="15794"/>
    <cellStyle name="Normal 132 3" xfId="15795"/>
    <cellStyle name="Normal 132 3 2" xfId="15796"/>
    <cellStyle name="Normal 132 3 2 2" xfId="15797"/>
    <cellStyle name="Normal 132 3 3" xfId="15798"/>
    <cellStyle name="Normal 132 3 3 2" xfId="15799"/>
    <cellStyle name="Normal 132 3 4" xfId="15800"/>
    <cellStyle name="Normal 132 4" xfId="15801"/>
    <cellStyle name="Normal 132 4 2" xfId="15802"/>
    <cellStyle name="Normal 132 4 2 2" xfId="15803"/>
    <cellStyle name="Normal 132 4 3" xfId="15804"/>
    <cellStyle name="Normal 132 4 3 2" xfId="15805"/>
    <cellStyle name="Normal 132 4 4" xfId="15806"/>
    <cellStyle name="Normal 132 5" xfId="15807"/>
    <cellStyle name="Normal 132 5 2" xfId="15808"/>
    <cellStyle name="Normal 132 5 2 2" xfId="15809"/>
    <cellStyle name="Normal 132 5 3" xfId="15810"/>
    <cellStyle name="Normal 132 5 3 2" xfId="15811"/>
    <cellStyle name="Normal 132 5 4" xfId="15812"/>
    <cellStyle name="Normal 132 6" xfId="15813"/>
    <cellStyle name="Normal 132 6 2" xfId="15814"/>
    <cellStyle name="Normal 132 6 2 2" xfId="15815"/>
    <cellStyle name="Normal 132 6 3" xfId="15816"/>
    <cellStyle name="Normal 132 6 3 2" xfId="15817"/>
    <cellStyle name="Normal 132 6 4" xfId="15818"/>
    <cellStyle name="Normal 132 7" xfId="15819"/>
    <cellStyle name="Normal 132 7 2" xfId="15820"/>
    <cellStyle name="Normal 132 8" xfId="15821"/>
    <cellStyle name="Normal 132 8 2" xfId="15822"/>
    <cellStyle name="Normal 132 9" xfId="15823"/>
    <cellStyle name="Normal 133" xfId="15824"/>
    <cellStyle name="Normal 134" xfId="15825"/>
    <cellStyle name="Normal 135" xfId="15826"/>
    <cellStyle name="Normal 136" xfId="15827"/>
    <cellStyle name="Normal 137" xfId="15828"/>
    <cellStyle name="Normal 137 2" xfId="15829"/>
    <cellStyle name="Normal 138" xfId="15830"/>
    <cellStyle name="Normal 138 2" xfId="15831"/>
    <cellStyle name="Normal 139" xfId="15832"/>
    <cellStyle name="Normal 14" xfId="15833"/>
    <cellStyle name="Normal 14 10" xfId="15834"/>
    <cellStyle name="Normal 14 11" xfId="15835"/>
    <cellStyle name="Normal 14 12" xfId="15836"/>
    <cellStyle name="Normal 14 13" xfId="15837"/>
    <cellStyle name="Normal 14 14" xfId="15838"/>
    <cellStyle name="Normal 14 15" xfId="15839"/>
    <cellStyle name="Normal 14 2" xfId="15840"/>
    <cellStyle name="Normal 14 3" xfId="15841"/>
    <cellStyle name="Normal 14 4" xfId="15842"/>
    <cellStyle name="Normal 14 5" xfId="15843"/>
    <cellStyle name="Normal 14 6" xfId="15844"/>
    <cellStyle name="Normal 14 7" xfId="15845"/>
    <cellStyle name="Normal 14 8" xfId="15846"/>
    <cellStyle name="Normal 14 9" xfId="15847"/>
    <cellStyle name="Normal 140" xfId="15848"/>
    <cellStyle name="Normal 141" xfId="15849"/>
    <cellStyle name="Normal 141 2" xfId="15850"/>
    <cellStyle name="Normal 142" xfId="15851"/>
    <cellStyle name="Normal 142 2" xfId="15852"/>
    <cellStyle name="Normal 143" xfId="15853"/>
    <cellStyle name="Normal 144" xfId="15854"/>
    <cellStyle name="Normal 145" xfId="15855"/>
    <cellStyle name="Normal 146" xfId="15856"/>
    <cellStyle name="Normal 147" xfId="15857"/>
    <cellStyle name="Normal 148" xfId="15858"/>
    <cellStyle name="Normal 149" xfId="15859"/>
    <cellStyle name="Normal 149 2" xfId="15860"/>
    <cellStyle name="Normal 149 3" xfId="15861"/>
    <cellStyle name="Normal 149 4" xfId="15862"/>
    <cellStyle name="Normal 149 5" xfId="15863"/>
    <cellStyle name="Normal 15" xfId="15864"/>
    <cellStyle name="Normal 15 10" xfId="15865"/>
    <cellStyle name="Normal 15 11" xfId="15866"/>
    <cellStyle name="Normal 15 12" xfId="15867"/>
    <cellStyle name="Normal 15 13" xfId="15868"/>
    <cellStyle name="Normal 15 14" xfId="15869"/>
    <cellStyle name="Normal 15 2" xfId="15870"/>
    <cellStyle name="Normal 15 3" xfId="15871"/>
    <cellStyle name="Normal 15 4" xfId="15872"/>
    <cellStyle name="Normal 15 5" xfId="15873"/>
    <cellStyle name="Normal 15 6" xfId="15874"/>
    <cellStyle name="Normal 15 7" xfId="15875"/>
    <cellStyle name="Normal 15 8" xfId="15876"/>
    <cellStyle name="Normal 15 9" xfId="15877"/>
    <cellStyle name="Normal 150" xfId="15878"/>
    <cellStyle name="Normal 151" xfId="15879"/>
    <cellStyle name="Normal 152" xfId="15880"/>
    <cellStyle name="Normal 153" xfId="15881"/>
    <cellStyle name="Normal 154" xfId="15882"/>
    <cellStyle name="Normal 155" xfId="15883"/>
    <cellStyle name="Normal 156" xfId="15884"/>
    <cellStyle name="Normal 157" xfId="15885"/>
    <cellStyle name="Normal 158" xfId="15886"/>
    <cellStyle name="Normal 159" xfId="15887"/>
    <cellStyle name="Normal 16" xfId="15888"/>
    <cellStyle name="Normal 16 10" xfId="15889"/>
    <cellStyle name="Normal 16 10 2" xfId="15890"/>
    <cellStyle name="Normal 16 11" xfId="15891"/>
    <cellStyle name="Normal 16 11 2" xfId="15892"/>
    <cellStyle name="Normal 16 12" xfId="15893"/>
    <cellStyle name="Normal 16 12 2" xfId="15894"/>
    <cellStyle name="Normal 16 13" xfId="15895"/>
    <cellStyle name="Normal 16 13 2" xfId="15896"/>
    <cellStyle name="Normal 16 14" xfId="15897"/>
    <cellStyle name="Normal 16 14 2" xfId="15898"/>
    <cellStyle name="Normal 16 15" xfId="15899"/>
    <cellStyle name="Normal 16 16" xfId="15900"/>
    <cellStyle name="Normal 16 17" xfId="15901"/>
    <cellStyle name="Normal 16 18" xfId="15902"/>
    <cellStyle name="Normal 16 19" xfId="15903"/>
    <cellStyle name="Normal 16 2" xfId="15904"/>
    <cellStyle name="Normal 16 2 2" xfId="15905"/>
    <cellStyle name="Normal 16 20" xfId="15906"/>
    <cellStyle name="Normal 16 21" xfId="15907"/>
    <cellStyle name="Normal 16 22" xfId="15908"/>
    <cellStyle name="Normal 16 23" xfId="15909"/>
    <cellStyle name="Normal 16 24" xfId="15910"/>
    <cellStyle name="Normal 16 25" xfId="15911"/>
    <cellStyle name="Normal 16 26" xfId="15912"/>
    <cellStyle name="Normal 16 27" xfId="15913"/>
    <cellStyle name="Normal 16 28" xfId="15914"/>
    <cellStyle name="Normal 16 29" xfId="15915"/>
    <cellStyle name="Normal 16 3" xfId="15916"/>
    <cellStyle name="Normal 16 3 2" xfId="15917"/>
    <cellStyle name="Normal 16 30" xfId="15918"/>
    <cellStyle name="Normal 16 31" xfId="15919"/>
    <cellStyle name="Normal 16 31 2" xfId="15920"/>
    <cellStyle name="Normal 16 32" xfId="15921"/>
    <cellStyle name="Normal 16 33" xfId="15922"/>
    <cellStyle name="Normal 16 4" xfId="15923"/>
    <cellStyle name="Normal 16 4 2" xfId="15924"/>
    <cellStyle name="Normal 16 5" xfId="15925"/>
    <cellStyle name="Normal 16 5 2" xfId="15926"/>
    <cellStyle name="Normal 16 6" xfId="15927"/>
    <cellStyle name="Normal 16 6 2" xfId="15928"/>
    <cellStyle name="Normal 16 7" xfId="15929"/>
    <cellStyle name="Normal 16 7 2" xfId="15930"/>
    <cellStyle name="Normal 16 8" xfId="15931"/>
    <cellStyle name="Normal 16 8 2" xfId="15932"/>
    <cellStyle name="Normal 16 9" xfId="15933"/>
    <cellStyle name="Normal 16 9 2" xfId="15934"/>
    <cellStyle name="Normal 160" xfId="15935"/>
    <cellStyle name="Normal 161" xfId="15936"/>
    <cellStyle name="Normal 162" xfId="15937"/>
    <cellStyle name="Normal 163" xfId="15938"/>
    <cellStyle name="Normal 164" xfId="15939"/>
    <cellStyle name="Normal 165" xfId="15940"/>
    <cellStyle name="Normal 166" xfId="15941"/>
    <cellStyle name="Normal 167" xfId="15942"/>
    <cellStyle name="Normal 168" xfId="15943"/>
    <cellStyle name="Normal 169" xfId="15944"/>
    <cellStyle name="Normal 17" xfId="15945"/>
    <cellStyle name="Normal 17 10" xfId="15946"/>
    <cellStyle name="Normal 17 11" xfId="15947"/>
    <cellStyle name="Normal 17 12" xfId="15948"/>
    <cellStyle name="Normal 17 13" xfId="15949"/>
    <cellStyle name="Normal 17 14" xfId="15950"/>
    <cellStyle name="Normal 17 15" xfId="15951"/>
    <cellStyle name="Normal 17 16" xfId="15952"/>
    <cellStyle name="Normal 17 2" xfId="15953"/>
    <cellStyle name="Normal 17 2 2" xfId="15954"/>
    <cellStyle name="Normal 17 2 2 2" xfId="15955"/>
    <cellStyle name="Normal 17 2 2 2 2" xfId="15956"/>
    <cellStyle name="Normal 17 2 2 2 2 2" xfId="15957"/>
    <cellStyle name="Normal 17 2 2 2 2 2 2" xfId="15958"/>
    <cellStyle name="Normal 17 2 2 2 2 2 2 2" xfId="15959"/>
    <cellStyle name="Normal 17 2 2 2 2 2 2 2 2" xfId="15960"/>
    <cellStyle name="Normal 17 2 2 2 2 2 3" xfId="15961"/>
    <cellStyle name="Normal 17 2 2 2 2 3" xfId="15962"/>
    <cellStyle name="Normal 17 2 2 2 2 3 2" xfId="15963"/>
    <cellStyle name="Normal 17 2 2 2 3" xfId="15964"/>
    <cellStyle name="Normal 17 2 2 2 3 2" xfId="15965"/>
    <cellStyle name="Normal 17 2 2 3" xfId="15966"/>
    <cellStyle name="Normal 17 2 2 4" xfId="15967"/>
    <cellStyle name="Normal 17 2 2 5" xfId="15968"/>
    <cellStyle name="Normal 17 2 2 5 2" xfId="15969"/>
    <cellStyle name="Normal 17 2 3" xfId="15970"/>
    <cellStyle name="Normal 17 2 4" xfId="15971"/>
    <cellStyle name="Normal 17 2 5" xfId="15972"/>
    <cellStyle name="Normal 17 2 5 2" xfId="15973"/>
    <cellStyle name="Normal 17 2 6" xfId="15974"/>
    <cellStyle name="Normal 17 3" xfId="15975"/>
    <cellStyle name="Normal 17 3 2" xfId="15976"/>
    <cellStyle name="Normal 17 4" xfId="15977"/>
    <cellStyle name="Normal 17 4 2" xfId="15978"/>
    <cellStyle name="Normal 17 5" xfId="15979"/>
    <cellStyle name="Normal 17 5 2" xfId="15980"/>
    <cellStyle name="Normal 17 6" xfId="15981"/>
    <cellStyle name="Normal 17 6 2" xfId="15982"/>
    <cellStyle name="Normal 17 7" xfId="15983"/>
    <cellStyle name="Normal 17 7 2" xfId="15984"/>
    <cellStyle name="Normal 17 8" xfId="15985"/>
    <cellStyle name="Normal 17 8 2" xfId="15986"/>
    <cellStyle name="Normal 17 9" xfId="15987"/>
    <cellStyle name="Normal 17 9 2" xfId="15988"/>
    <cellStyle name="Normal 170" xfId="15989"/>
    <cellStyle name="Normal 171" xfId="15990"/>
    <cellStyle name="Normal 172" xfId="15991"/>
    <cellStyle name="Normal 173" xfId="15992"/>
    <cellStyle name="Normal 174" xfId="15993"/>
    <cellStyle name="Normal 175" xfId="15994"/>
    <cellStyle name="Normal 176" xfId="15995"/>
    <cellStyle name="Normal 177" xfId="15996"/>
    <cellStyle name="Normal 178" xfId="15997"/>
    <cellStyle name="Normal 179" xfId="15998"/>
    <cellStyle name="Normal 18" xfId="15999"/>
    <cellStyle name="Normal 18 10" xfId="16000"/>
    <cellStyle name="Normal 18 10 2" xfId="16001"/>
    <cellStyle name="Normal 18 10 2 2" xfId="16002"/>
    <cellStyle name="Normal 18 10 3" xfId="16003"/>
    <cellStyle name="Normal 18 11" xfId="16004"/>
    <cellStyle name="Normal 18 11 2" xfId="16005"/>
    <cellStyle name="Normal 18 11 2 2" xfId="16006"/>
    <cellStyle name="Normal 18 11 3" xfId="16007"/>
    <cellStyle name="Normal 18 12" xfId="16008"/>
    <cellStyle name="Normal 18 12 2" xfId="16009"/>
    <cellStyle name="Normal 18 12 2 2" xfId="16010"/>
    <cellStyle name="Normal 18 12 3" xfId="16011"/>
    <cellStyle name="Normal 18 13" xfId="16012"/>
    <cellStyle name="Normal 18 13 2" xfId="16013"/>
    <cellStyle name="Normal 18 13 2 2" xfId="16014"/>
    <cellStyle name="Normal 18 13 3" xfId="16015"/>
    <cellStyle name="Normal 18 14" xfId="16016"/>
    <cellStyle name="Normal 18 14 2" xfId="16017"/>
    <cellStyle name="Normal 18 15" xfId="16018"/>
    <cellStyle name="Normal 18 15 2" xfId="16019"/>
    <cellStyle name="Normal 18 16" xfId="16020"/>
    <cellStyle name="Normal 18 16 2" xfId="16021"/>
    <cellStyle name="Normal 18 17" xfId="16022"/>
    <cellStyle name="Normal 18 17 2" xfId="16023"/>
    <cellStyle name="Normal 18 18" xfId="16024"/>
    <cellStyle name="Normal 18 18 2" xfId="16025"/>
    <cellStyle name="Normal 18 19" xfId="16026"/>
    <cellStyle name="Normal 18 19 2" xfId="16027"/>
    <cellStyle name="Normal 18 2" xfId="16028"/>
    <cellStyle name="Normal 18 2 10" xfId="16029"/>
    <cellStyle name="Normal 18 2 2" xfId="16030"/>
    <cellStyle name="Normal 18 2 3" xfId="16031"/>
    <cellStyle name="Normal 18 2 4" xfId="16032"/>
    <cellStyle name="Normal 18 2 5" xfId="16033"/>
    <cellStyle name="Normal 18 2 6" xfId="16034"/>
    <cellStyle name="Normal 18 2 7" xfId="16035"/>
    <cellStyle name="Normal 18 2 8" xfId="16036"/>
    <cellStyle name="Normal 18 2 9" xfId="16037"/>
    <cellStyle name="Normal 18 2 9 2" xfId="16038"/>
    <cellStyle name="Normal 18 20" xfId="16039"/>
    <cellStyle name="Normal 18 20 2" xfId="16040"/>
    <cellStyle name="Normal 18 21" xfId="16041"/>
    <cellStyle name="Normal 18 21 2" xfId="16042"/>
    <cellStyle name="Normal 18 22" xfId="16043"/>
    <cellStyle name="Normal 18 22 2" xfId="16044"/>
    <cellStyle name="Normal 18 23" xfId="16045"/>
    <cellStyle name="Normal 18 23 2" xfId="16046"/>
    <cellStyle name="Normal 18 24" xfId="16047"/>
    <cellStyle name="Normal 18 24 2" xfId="16048"/>
    <cellStyle name="Normal 18 25" xfId="16049"/>
    <cellStyle name="Normal 18 25 2" xfId="16050"/>
    <cellStyle name="Normal 18 26" xfId="16051"/>
    <cellStyle name="Normal 18 26 2" xfId="16052"/>
    <cellStyle name="Normal 18 27" xfId="16053"/>
    <cellStyle name="Normal 18 27 2" xfId="16054"/>
    <cellStyle name="Normal 18 28" xfId="16055"/>
    <cellStyle name="Normal 18 28 2" xfId="16056"/>
    <cellStyle name="Normal 18 29" xfId="16057"/>
    <cellStyle name="Normal 18 29 2" xfId="16058"/>
    <cellStyle name="Normal 18 3" xfId="16059"/>
    <cellStyle name="Normal 18 3 10" xfId="16060"/>
    <cellStyle name="Normal 18 3 2" xfId="16061"/>
    <cellStyle name="Normal 18 3 2 2" xfId="16062"/>
    <cellStyle name="Normal 18 3 3" xfId="16063"/>
    <cellStyle name="Normal 18 3 3 2" xfId="16064"/>
    <cellStyle name="Normal 18 3 4" xfId="16065"/>
    <cellStyle name="Normal 18 3 4 2" xfId="16066"/>
    <cellStyle name="Normal 18 3 5" xfId="16067"/>
    <cellStyle name="Normal 18 3 5 2" xfId="16068"/>
    <cellStyle name="Normal 18 3 6" xfId="16069"/>
    <cellStyle name="Normal 18 3 6 2" xfId="16070"/>
    <cellStyle name="Normal 18 3 7" xfId="16071"/>
    <cellStyle name="Normal 18 3 7 2" xfId="16072"/>
    <cellStyle name="Normal 18 3 8" xfId="16073"/>
    <cellStyle name="Normal 18 3 8 2" xfId="16074"/>
    <cellStyle name="Normal 18 3 9" xfId="16075"/>
    <cellStyle name="Normal 18 3 9 2" xfId="16076"/>
    <cellStyle name="Normal 18 30" xfId="16077"/>
    <cellStyle name="Normal 18 30 2" xfId="16078"/>
    <cellStyle name="Normal 18 31" xfId="16079"/>
    <cellStyle name="Normal 18 31 2" xfId="16080"/>
    <cellStyle name="Normal 18 32" xfId="16081"/>
    <cellStyle name="Normal 18 32 2" xfId="16082"/>
    <cellStyle name="Normal 18 33" xfId="16083"/>
    <cellStyle name="Normal 18 33 2" xfId="16084"/>
    <cellStyle name="Normal 18 34" xfId="16085"/>
    <cellStyle name="Normal 18 34 2" xfId="16086"/>
    <cellStyle name="Normal 18 35" xfId="16087"/>
    <cellStyle name="Normal 18 35 2" xfId="16088"/>
    <cellStyle name="Normal 18 36" xfId="16089"/>
    <cellStyle name="Normal 18 36 2" xfId="16090"/>
    <cellStyle name="Normal 18 37" xfId="16091"/>
    <cellStyle name="Normal 18 37 2" xfId="16092"/>
    <cellStyle name="Normal 18 38" xfId="16093"/>
    <cellStyle name="Normal 18 38 2" xfId="16094"/>
    <cellStyle name="Normal 18 39" xfId="16095"/>
    <cellStyle name="Normal 18 39 2" xfId="16096"/>
    <cellStyle name="Normal 18 4" xfId="16097"/>
    <cellStyle name="Normal 18 4 10" xfId="16098"/>
    <cellStyle name="Normal 18 4 2" xfId="16099"/>
    <cellStyle name="Normal 18 4 2 2" xfId="16100"/>
    <cellStyle name="Normal 18 4 3" xfId="16101"/>
    <cellStyle name="Normal 18 4 3 2" xfId="16102"/>
    <cellStyle name="Normal 18 4 4" xfId="16103"/>
    <cellStyle name="Normal 18 4 4 2" xfId="16104"/>
    <cellStyle name="Normal 18 4 5" xfId="16105"/>
    <cellStyle name="Normal 18 4 5 2" xfId="16106"/>
    <cellStyle name="Normal 18 4 6" xfId="16107"/>
    <cellStyle name="Normal 18 4 6 2" xfId="16108"/>
    <cellStyle name="Normal 18 4 7" xfId="16109"/>
    <cellStyle name="Normal 18 4 7 2" xfId="16110"/>
    <cellStyle name="Normal 18 4 8" xfId="16111"/>
    <cellStyle name="Normal 18 4 8 2" xfId="16112"/>
    <cellStyle name="Normal 18 4 9" xfId="16113"/>
    <cellStyle name="Normal 18 4 9 2" xfId="16114"/>
    <cellStyle name="Normal 18 40" xfId="16115"/>
    <cellStyle name="Normal 18 40 2" xfId="16116"/>
    <cellStyle name="Normal 18 41" xfId="16117"/>
    <cellStyle name="Normal 18 42" xfId="16118"/>
    <cellStyle name="Normal 18 43" xfId="16119"/>
    <cellStyle name="Normal 18 44" xfId="16120"/>
    <cellStyle name="Normal 18 45" xfId="16121"/>
    <cellStyle name="Normal 18 46" xfId="16122"/>
    <cellStyle name="Normal 18 47" xfId="16123"/>
    <cellStyle name="Normal 18 5" xfId="16124"/>
    <cellStyle name="Normal 18 5 10" xfId="16125"/>
    <cellStyle name="Normal 18 5 10 2" xfId="16126"/>
    <cellStyle name="Normal 18 5 2" xfId="16127"/>
    <cellStyle name="Normal 18 5 2 2" xfId="16128"/>
    <cellStyle name="Normal 18 5 3" xfId="16129"/>
    <cellStyle name="Normal 18 5 3 2" xfId="16130"/>
    <cellStyle name="Normal 18 5 4" xfId="16131"/>
    <cellStyle name="Normal 18 5 4 2" xfId="16132"/>
    <cellStyle name="Normal 18 5 5" xfId="16133"/>
    <cellStyle name="Normal 18 5 5 2" xfId="16134"/>
    <cellStyle name="Normal 18 5 6" xfId="16135"/>
    <cellStyle name="Normal 18 5 6 2" xfId="16136"/>
    <cellStyle name="Normal 18 5 7" xfId="16137"/>
    <cellStyle name="Normal 18 5 7 2" xfId="16138"/>
    <cellStyle name="Normal 18 5 8" xfId="16139"/>
    <cellStyle name="Normal 18 5 8 2" xfId="16140"/>
    <cellStyle name="Normal 18 5 9" xfId="16141"/>
    <cellStyle name="Normal 18 6" xfId="16142"/>
    <cellStyle name="Normal 18 6 2" xfId="16143"/>
    <cellStyle name="Normal 18 6 2 2" xfId="16144"/>
    <cellStyle name="Normal 18 6 3" xfId="16145"/>
    <cellStyle name="Normal 18 7" xfId="16146"/>
    <cellStyle name="Normal 18 7 2" xfId="16147"/>
    <cellStyle name="Normal 18 7 2 2" xfId="16148"/>
    <cellStyle name="Normal 18 7 3" xfId="16149"/>
    <cellStyle name="Normal 18 8" xfId="16150"/>
    <cellStyle name="Normal 18 8 2" xfId="16151"/>
    <cellStyle name="Normal 18 8 2 2" xfId="16152"/>
    <cellStyle name="Normal 18 8 3" xfId="16153"/>
    <cellStyle name="Normal 18 9" xfId="16154"/>
    <cellStyle name="Normal 18 9 2" xfId="16155"/>
    <cellStyle name="Normal 18 9 2 2" xfId="16156"/>
    <cellStyle name="Normal 18 9 3" xfId="16157"/>
    <cellStyle name="Normal 180" xfId="16158"/>
    <cellStyle name="Normal 181" xfId="16159"/>
    <cellStyle name="Normal 182" xfId="16160"/>
    <cellStyle name="Normal 183" xfId="16161"/>
    <cellStyle name="Normal 184" xfId="16162"/>
    <cellStyle name="Normal 185" xfId="16163"/>
    <cellStyle name="Normal 186" xfId="16164"/>
    <cellStyle name="Normal 187" xfId="16165"/>
    <cellStyle name="Normal 188" xfId="16166"/>
    <cellStyle name="Normal 189" xfId="16167"/>
    <cellStyle name="Normal 19" xfId="16168"/>
    <cellStyle name="Normal 19 10" xfId="16169"/>
    <cellStyle name="Normal 19 11" xfId="16170"/>
    <cellStyle name="Normal 19 12" xfId="16171"/>
    <cellStyle name="Normal 19 13" xfId="16172"/>
    <cellStyle name="Normal 19 14" xfId="16173"/>
    <cellStyle name="Normal 19 15" xfId="16174"/>
    <cellStyle name="Normal 19 2" xfId="16175"/>
    <cellStyle name="Normal 19 3" xfId="16176"/>
    <cellStyle name="Normal 19 4" xfId="16177"/>
    <cellStyle name="Normal 19 5" xfId="16178"/>
    <cellStyle name="Normal 19 6" xfId="16179"/>
    <cellStyle name="Normal 19 7" xfId="16180"/>
    <cellStyle name="Normal 19 8" xfId="16181"/>
    <cellStyle name="Normal 19 9" xfId="16182"/>
    <cellStyle name="Normal 190" xfId="16183"/>
    <cellStyle name="Normal 191" xfId="16184"/>
    <cellStyle name="Normal 192" xfId="16185"/>
    <cellStyle name="Normal 193" xfId="16186"/>
    <cellStyle name="Normal 194" xfId="16187"/>
    <cellStyle name="Normal 195" xfId="16188"/>
    <cellStyle name="Normal 196" xfId="16189"/>
    <cellStyle name="Normal 197" xfId="16190"/>
    <cellStyle name="Normal 198" xfId="16191"/>
    <cellStyle name="Normal 199" xfId="16192"/>
    <cellStyle name="Normal 2" xfId="16193"/>
    <cellStyle name="Normal 2 10" xfId="16194"/>
    <cellStyle name="Normal 2 10 2" xfId="16195"/>
    <cellStyle name="Normal 2 11" xfId="16196"/>
    <cellStyle name="Normal 2 12" xfId="16197"/>
    <cellStyle name="Normal 2 13" xfId="16198"/>
    <cellStyle name="Normal 2 14" xfId="16199"/>
    <cellStyle name="Normal 2 15" xfId="16200"/>
    <cellStyle name="Normal 2 16" xfId="16201"/>
    <cellStyle name="Normal 2 17" xfId="16202"/>
    <cellStyle name="Normal 2 18" xfId="16203"/>
    <cellStyle name="Normal 2 19" xfId="16204"/>
    <cellStyle name="Normal 2 2" xfId="16205"/>
    <cellStyle name="Normal 2 2 10" xfId="16206"/>
    <cellStyle name="Normal 2 2 11" xfId="16207"/>
    <cellStyle name="Normal 2 2 12" xfId="16208"/>
    <cellStyle name="Normal 2 2 13" xfId="16209"/>
    <cellStyle name="Normal 2 2 14" xfId="16210"/>
    <cellStyle name="Normal 2 2 15" xfId="16211"/>
    <cellStyle name="Normal 2 2 16" xfId="16212"/>
    <cellStyle name="Normal 2 2 17" xfId="16213"/>
    <cellStyle name="Normal 2 2 18" xfId="16214"/>
    <cellStyle name="Normal 2 2 19" xfId="16215"/>
    <cellStyle name="Normal 2 2 2" xfId="16216"/>
    <cellStyle name="Normal 2 2 2 2" xfId="16217"/>
    <cellStyle name="Normal 2 2 2 3" xfId="16218"/>
    <cellStyle name="Normal 2 2 2 4" xfId="16219"/>
    <cellStyle name="Normal 2 2 2_P&amp;L MR" xfId="16220"/>
    <cellStyle name="Normal 2 2 20" xfId="16221"/>
    <cellStyle name="Normal 2 2 21" xfId="16222"/>
    <cellStyle name="Normal 2 2 22" xfId="16223"/>
    <cellStyle name="Normal 2 2 23" xfId="16224"/>
    <cellStyle name="Normal 2 2 24" xfId="16225"/>
    <cellStyle name="Normal 2 2 25" xfId="16226"/>
    <cellStyle name="Normal 2 2 26" xfId="16227"/>
    <cellStyle name="Normal 2 2 27" xfId="16228"/>
    <cellStyle name="Normal 2 2 28" xfId="16229"/>
    <cellStyle name="Normal 2 2 29" xfId="16230"/>
    <cellStyle name="Normal 2 2 3" xfId="16231"/>
    <cellStyle name="Normal 2 2 3 2" xfId="16232"/>
    <cellStyle name="Normal 2 2 3 3" xfId="16233"/>
    <cellStyle name="Normal 2 2 30" xfId="16234"/>
    <cellStyle name="Normal 2 2 31" xfId="16235"/>
    <cellStyle name="Normal 2 2 32" xfId="16236"/>
    <cellStyle name="Normal 2 2 33" xfId="16237"/>
    <cellStyle name="Normal 2 2 34" xfId="16238"/>
    <cellStyle name="Normal 2 2 35" xfId="16239"/>
    <cellStyle name="Normal 2 2 36" xfId="16240"/>
    <cellStyle name="Normal 2 2 37" xfId="16241"/>
    <cellStyle name="Normal 2 2 38" xfId="16242"/>
    <cellStyle name="Normal 2 2 39" xfId="16243"/>
    <cellStyle name="Normal 2 2 4" xfId="16244"/>
    <cellStyle name="Normal 2 2 4 2" xfId="16245"/>
    <cellStyle name="Normal 2 2 40" xfId="16246"/>
    <cellStyle name="Normal 2 2 41" xfId="16247"/>
    <cellStyle name="Normal 2 2 42" xfId="16248"/>
    <cellStyle name="Normal 2 2 43" xfId="16249"/>
    <cellStyle name="Normal 2 2 44" xfId="16250"/>
    <cellStyle name="Normal 2 2 45" xfId="16251"/>
    <cellStyle name="Normal 2 2 46" xfId="16252"/>
    <cellStyle name="Normal 2 2 47" xfId="16253"/>
    <cellStyle name="Normal 2 2 48" xfId="16254"/>
    <cellStyle name="Normal 2 2 49" xfId="16255"/>
    <cellStyle name="Normal 2 2 5" xfId="16256"/>
    <cellStyle name="Normal 2 2 5 2" xfId="16257"/>
    <cellStyle name="Normal 2 2 50" xfId="16258"/>
    <cellStyle name="Normal 2 2 51" xfId="16259"/>
    <cellStyle name="Normal 2 2 52" xfId="16260"/>
    <cellStyle name="Normal 2 2 53" xfId="16261"/>
    <cellStyle name="Normal 2 2 54" xfId="16262"/>
    <cellStyle name="Normal 2 2 55" xfId="16263"/>
    <cellStyle name="Normal 2 2 56" xfId="16264"/>
    <cellStyle name="Normal 2 2 57" xfId="16265"/>
    <cellStyle name="Normal 2 2 58" xfId="16266"/>
    <cellStyle name="Normal 2 2 59" xfId="16267"/>
    <cellStyle name="Normal 2 2 59 10" xfId="16268"/>
    <cellStyle name="Normal 2 2 59 10 2" xfId="16269"/>
    <cellStyle name="Normal 2 2 59 11" xfId="16270"/>
    <cellStyle name="Normal 2 2 59 11 2" xfId="16271"/>
    <cellStyle name="Normal 2 2 59 12" xfId="16272"/>
    <cellStyle name="Normal 2 2 59 12 2" xfId="16273"/>
    <cellStyle name="Normal 2 2 59 13" xfId="16274"/>
    <cellStyle name="Normal 2 2 59 13 2" xfId="16275"/>
    <cellStyle name="Normal 2 2 59 14" xfId="16276"/>
    <cellStyle name="Normal 2 2 59 14 2" xfId="16277"/>
    <cellStyle name="Normal 2 2 59 15" xfId="16278"/>
    <cellStyle name="Normal 2 2 59 15 2" xfId="16279"/>
    <cellStyle name="Normal 2 2 59 16" xfId="16280"/>
    <cellStyle name="Normal 2 2 59 2" xfId="16281"/>
    <cellStyle name="Normal 2 2 59 2 2" xfId="16282"/>
    <cellStyle name="Normal 2 2 59 3" xfId="16283"/>
    <cellStyle name="Normal 2 2 59 3 2" xfId="16284"/>
    <cellStyle name="Normal 2 2 59 4" xfId="16285"/>
    <cellStyle name="Normal 2 2 59 4 2" xfId="16286"/>
    <cellStyle name="Normal 2 2 59 5" xfId="16287"/>
    <cellStyle name="Normal 2 2 59 5 2" xfId="16288"/>
    <cellStyle name="Normal 2 2 59 6" xfId="16289"/>
    <cellStyle name="Normal 2 2 59 6 2" xfId="16290"/>
    <cellStyle name="Normal 2 2 59 7" xfId="16291"/>
    <cellStyle name="Normal 2 2 59 7 2" xfId="16292"/>
    <cellStyle name="Normal 2 2 59 8" xfId="16293"/>
    <cellStyle name="Normal 2 2 59 8 2" xfId="16294"/>
    <cellStyle name="Normal 2 2 59 9" xfId="16295"/>
    <cellStyle name="Normal 2 2 59 9 2" xfId="16296"/>
    <cellStyle name="Normal 2 2 6" xfId="16297"/>
    <cellStyle name="Normal 2 2 6 2" xfId="16298"/>
    <cellStyle name="Normal 2 2 60" xfId="16299"/>
    <cellStyle name="Normal 2 2 60 10" xfId="16300"/>
    <cellStyle name="Normal 2 2 60 10 2" xfId="16301"/>
    <cellStyle name="Normal 2 2 60 11" xfId="16302"/>
    <cellStyle name="Normal 2 2 60 11 2" xfId="16303"/>
    <cellStyle name="Normal 2 2 60 12" xfId="16304"/>
    <cellStyle name="Normal 2 2 60 12 2" xfId="16305"/>
    <cellStyle name="Normal 2 2 60 13" xfId="16306"/>
    <cellStyle name="Normal 2 2 60 13 2" xfId="16307"/>
    <cellStyle name="Normal 2 2 60 14" xfId="16308"/>
    <cellStyle name="Normal 2 2 60 14 2" xfId="16309"/>
    <cellStyle name="Normal 2 2 60 15" xfId="16310"/>
    <cellStyle name="Normal 2 2 60 15 2" xfId="16311"/>
    <cellStyle name="Normal 2 2 60 16" xfId="16312"/>
    <cellStyle name="Normal 2 2 60 2" xfId="16313"/>
    <cellStyle name="Normal 2 2 60 2 2" xfId="16314"/>
    <cellStyle name="Normal 2 2 60 3" xfId="16315"/>
    <cellStyle name="Normal 2 2 60 3 2" xfId="16316"/>
    <cellStyle name="Normal 2 2 60 4" xfId="16317"/>
    <cellStyle name="Normal 2 2 60 4 2" xfId="16318"/>
    <cellStyle name="Normal 2 2 60 5" xfId="16319"/>
    <cellStyle name="Normal 2 2 60 5 2" xfId="16320"/>
    <cellStyle name="Normal 2 2 60 6" xfId="16321"/>
    <cellStyle name="Normal 2 2 60 6 2" xfId="16322"/>
    <cellStyle name="Normal 2 2 60 7" xfId="16323"/>
    <cellStyle name="Normal 2 2 60 7 2" xfId="16324"/>
    <cellStyle name="Normal 2 2 60 8" xfId="16325"/>
    <cellStyle name="Normal 2 2 60 8 2" xfId="16326"/>
    <cellStyle name="Normal 2 2 60 9" xfId="16327"/>
    <cellStyle name="Normal 2 2 60 9 2" xfId="16328"/>
    <cellStyle name="Normal 2 2 61" xfId="16329"/>
    <cellStyle name="Normal 2 2 61 10" xfId="16330"/>
    <cellStyle name="Normal 2 2 61 10 2" xfId="16331"/>
    <cellStyle name="Normal 2 2 61 11" xfId="16332"/>
    <cellStyle name="Normal 2 2 61 11 2" xfId="16333"/>
    <cellStyle name="Normal 2 2 61 12" xfId="16334"/>
    <cellStyle name="Normal 2 2 61 12 2" xfId="16335"/>
    <cellStyle name="Normal 2 2 61 13" xfId="16336"/>
    <cellStyle name="Normal 2 2 61 13 2" xfId="16337"/>
    <cellStyle name="Normal 2 2 61 14" xfId="16338"/>
    <cellStyle name="Normal 2 2 61 14 2" xfId="16339"/>
    <cellStyle name="Normal 2 2 61 15" xfId="16340"/>
    <cellStyle name="Normal 2 2 61 15 2" xfId="16341"/>
    <cellStyle name="Normal 2 2 61 16" xfId="16342"/>
    <cellStyle name="Normal 2 2 61 2" xfId="16343"/>
    <cellStyle name="Normal 2 2 61 2 2" xfId="16344"/>
    <cellStyle name="Normal 2 2 61 3" xfId="16345"/>
    <cellStyle name="Normal 2 2 61 3 2" xfId="16346"/>
    <cellStyle name="Normal 2 2 61 4" xfId="16347"/>
    <cellStyle name="Normal 2 2 61 4 2" xfId="16348"/>
    <cellStyle name="Normal 2 2 61 5" xfId="16349"/>
    <cellStyle name="Normal 2 2 61 5 2" xfId="16350"/>
    <cellStyle name="Normal 2 2 61 6" xfId="16351"/>
    <cellStyle name="Normal 2 2 61 6 2" xfId="16352"/>
    <cellStyle name="Normal 2 2 61 7" xfId="16353"/>
    <cellStyle name="Normal 2 2 61 7 2" xfId="16354"/>
    <cellStyle name="Normal 2 2 61 8" xfId="16355"/>
    <cellStyle name="Normal 2 2 61 8 2" xfId="16356"/>
    <cellStyle name="Normal 2 2 61 9" xfId="16357"/>
    <cellStyle name="Normal 2 2 61 9 2" xfId="16358"/>
    <cellStyle name="Normal 2 2 62" xfId="16359"/>
    <cellStyle name="Normal 2 2 62 10" xfId="16360"/>
    <cellStyle name="Normal 2 2 62 10 2" xfId="16361"/>
    <cellStyle name="Normal 2 2 62 11" xfId="16362"/>
    <cellStyle name="Normal 2 2 62 11 2" xfId="16363"/>
    <cellStyle name="Normal 2 2 62 12" xfId="16364"/>
    <cellStyle name="Normal 2 2 62 12 2" xfId="16365"/>
    <cellStyle name="Normal 2 2 62 13" xfId="16366"/>
    <cellStyle name="Normal 2 2 62 13 2" xfId="16367"/>
    <cellStyle name="Normal 2 2 62 14" xfId="16368"/>
    <cellStyle name="Normal 2 2 62 14 2" xfId="16369"/>
    <cellStyle name="Normal 2 2 62 15" xfId="16370"/>
    <cellStyle name="Normal 2 2 62 15 2" xfId="16371"/>
    <cellStyle name="Normal 2 2 62 16" xfId="16372"/>
    <cellStyle name="Normal 2 2 62 2" xfId="16373"/>
    <cellStyle name="Normal 2 2 62 2 2" xfId="16374"/>
    <cellStyle name="Normal 2 2 62 3" xfId="16375"/>
    <cellStyle name="Normal 2 2 62 3 2" xfId="16376"/>
    <cellStyle name="Normal 2 2 62 4" xfId="16377"/>
    <cellStyle name="Normal 2 2 62 4 2" xfId="16378"/>
    <cellStyle name="Normal 2 2 62 5" xfId="16379"/>
    <cellStyle name="Normal 2 2 62 5 2" xfId="16380"/>
    <cellStyle name="Normal 2 2 62 6" xfId="16381"/>
    <cellStyle name="Normal 2 2 62 6 2" xfId="16382"/>
    <cellStyle name="Normal 2 2 62 7" xfId="16383"/>
    <cellStyle name="Normal 2 2 62 7 2" xfId="16384"/>
    <cellStyle name="Normal 2 2 62 8" xfId="16385"/>
    <cellStyle name="Normal 2 2 62 8 2" xfId="16386"/>
    <cellStyle name="Normal 2 2 62 9" xfId="16387"/>
    <cellStyle name="Normal 2 2 62 9 2" xfId="16388"/>
    <cellStyle name="Normal 2 2 63" xfId="16389"/>
    <cellStyle name="Normal 2 2 63 10" xfId="16390"/>
    <cellStyle name="Normal 2 2 63 10 2" xfId="16391"/>
    <cellStyle name="Normal 2 2 63 11" xfId="16392"/>
    <cellStyle name="Normal 2 2 63 11 2" xfId="16393"/>
    <cellStyle name="Normal 2 2 63 12" xfId="16394"/>
    <cellStyle name="Normal 2 2 63 12 2" xfId="16395"/>
    <cellStyle name="Normal 2 2 63 13" xfId="16396"/>
    <cellStyle name="Normal 2 2 63 13 2" xfId="16397"/>
    <cellStyle name="Normal 2 2 63 14" xfId="16398"/>
    <cellStyle name="Normal 2 2 63 14 2" xfId="16399"/>
    <cellStyle name="Normal 2 2 63 15" xfId="16400"/>
    <cellStyle name="Normal 2 2 63 15 2" xfId="16401"/>
    <cellStyle name="Normal 2 2 63 16" xfId="16402"/>
    <cellStyle name="Normal 2 2 63 2" xfId="16403"/>
    <cellStyle name="Normal 2 2 63 2 2" xfId="16404"/>
    <cellStyle name="Normal 2 2 63 3" xfId="16405"/>
    <cellStyle name="Normal 2 2 63 3 2" xfId="16406"/>
    <cellStyle name="Normal 2 2 63 4" xfId="16407"/>
    <cellStyle name="Normal 2 2 63 4 2" xfId="16408"/>
    <cellStyle name="Normal 2 2 63 5" xfId="16409"/>
    <cellStyle name="Normal 2 2 63 5 2" xfId="16410"/>
    <cellStyle name="Normal 2 2 63 6" xfId="16411"/>
    <cellStyle name="Normal 2 2 63 6 2" xfId="16412"/>
    <cellStyle name="Normal 2 2 63 7" xfId="16413"/>
    <cellStyle name="Normal 2 2 63 7 2" xfId="16414"/>
    <cellStyle name="Normal 2 2 63 8" xfId="16415"/>
    <cellStyle name="Normal 2 2 63 8 2" xfId="16416"/>
    <cellStyle name="Normal 2 2 63 9" xfId="16417"/>
    <cellStyle name="Normal 2 2 63 9 2" xfId="16418"/>
    <cellStyle name="Normal 2 2 64" xfId="16419"/>
    <cellStyle name="Normal 2 2 64 10" xfId="16420"/>
    <cellStyle name="Normal 2 2 64 10 2" xfId="16421"/>
    <cellStyle name="Normal 2 2 64 11" xfId="16422"/>
    <cellStyle name="Normal 2 2 64 11 2" xfId="16423"/>
    <cellStyle name="Normal 2 2 64 12" xfId="16424"/>
    <cellStyle name="Normal 2 2 64 12 2" xfId="16425"/>
    <cellStyle name="Normal 2 2 64 13" xfId="16426"/>
    <cellStyle name="Normal 2 2 64 13 2" xfId="16427"/>
    <cellStyle name="Normal 2 2 64 14" xfId="16428"/>
    <cellStyle name="Normal 2 2 64 14 2" xfId="16429"/>
    <cellStyle name="Normal 2 2 64 15" xfId="16430"/>
    <cellStyle name="Normal 2 2 64 15 2" xfId="16431"/>
    <cellStyle name="Normal 2 2 64 16" xfId="16432"/>
    <cellStyle name="Normal 2 2 64 2" xfId="16433"/>
    <cellStyle name="Normal 2 2 64 2 2" xfId="16434"/>
    <cellStyle name="Normal 2 2 64 3" xfId="16435"/>
    <cellStyle name="Normal 2 2 64 3 2" xfId="16436"/>
    <cellStyle name="Normal 2 2 64 4" xfId="16437"/>
    <cellStyle name="Normal 2 2 64 4 2" xfId="16438"/>
    <cellStyle name="Normal 2 2 64 5" xfId="16439"/>
    <cellStyle name="Normal 2 2 64 5 2" xfId="16440"/>
    <cellStyle name="Normal 2 2 64 6" xfId="16441"/>
    <cellStyle name="Normal 2 2 64 6 2" xfId="16442"/>
    <cellStyle name="Normal 2 2 64 7" xfId="16443"/>
    <cellStyle name="Normal 2 2 64 7 2" xfId="16444"/>
    <cellStyle name="Normal 2 2 64 8" xfId="16445"/>
    <cellStyle name="Normal 2 2 64 8 2" xfId="16446"/>
    <cellStyle name="Normal 2 2 64 9" xfId="16447"/>
    <cellStyle name="Normal 2 2 64 9 2" xfId="16448"/>
    <cellStyle name="Normal 2 2 65" xfId="16449"/>
    <cellStyle name="Normal 2 2 66" xfId="16450"/>
    <cellStyle name="Normal 2 2 67" xfId="16451"/>
    <cellStyle name="Normal 2 2 68" xfId="16452"/>
    <cellStyle name="Normal 2 2 69" xfId="16453"/>
    <cellStyle name="Normal 2 2 7" xfId="16454"/>
    <cellStyle name="Normal 2 2 7 2" xfId="16455"/>
    <cellStyle name="Normal 2 2 70" xfId="16456"/>
    <cellStyle name="Normal 2 2 71" xfId="16457"/>
    <cellStyle name="Normal 2 2 72" xfId="16458"/>
    <cellStyle name="Normal 2 2 73" xfId="16459"/>
    <cellStyle name="Normal 2 2 74" xfId="16460"/>
    <cellStyle name="Normal 2 2 75" xfId="16461"/>
    <cellStyle name="Normal 2 2 76" xfId="16462"/>
    <cellStyle name="Normal 2 2 77" xfId="16463"/>
    <cellStyle name="Normal 2 2 78" xfId="16464"/>
    <cellStyle name="Normal 2 2 79" xfId="16465"/>
    <cellStyle name="Normal 2 2 8" xfId="16466"/>
    <cellStyle name="Normal 2 2 80" xfId="16467"/>
    <cellStyle name="Normal 2 2 81" xfId="16468"/>
    <cellStyle name="Normal 2 2 9" xfId="16469"/>
    <cellStyle name="Normal 2 2_P&amp;L MR" xfId="16470"/>
    <cellStyle name="Normal 2 20" xfId="16471"/>
    <cellStyle name="Normal 2 21" xfId="16472"/>
    <cellStyle name="Normal 2 22" xfId="16473"/>
    <cellStyle name="Normal 2 23" xfId="16474"/>
    <cellStyle name="Normal 2 24" xfId="16475"/>
    <cellStyle name="Normal 2 25" xfId="16476"/>
    <cellStyle name="Normal 2 25 2" xfId="16477"/>
    <cellStyle name="Normal 2 26" xfId="16478"/>
    <cellStyle name="Normal 2 27" xfId="16479"/>
    <cellStyle name="Normal 2 28" xfId="16480"/>
    <cellStyle name="Normal 2 29" xfId="16481"/>
    <cellStyle name="Normal 2 3" xfId="16482"/>
    <cellStyle name="Normal 2 3 10" xfId="16483"/>
    <cellStyle name="Normal 2 3 2" xfId="16484"/>
    <cellStyle name="Normal 2 3 2 2" xfId="16485"/>
    <cellStyle name="Normal 2 3 2_P&amp;L MR" xfId="16486"/>
    <cellStyle name="Normal 2 3 3" xfId="16487"/>
    <cellStyle name="Normal 2 3 3 2" xfId="16488"/>
    <cellStyle name="Normal 2 3 4" xfId="16489"/>
    <cellStyle name="Normal 2 3 4 2" xfId="16490"/>
    <cellStyle name="Normal 2 3 5" xfId="16491"/>
    <cellStyle name="Normal 2 3 6" xfId="16492"/>
    <cellStyle name="Normal 2 3 7" xfId="16493"/>
    <cellStyle name="Normal 2 3 8" xfId="16494"/>
    <cellStyle name="Normal 2 3 9" xfId="16495"/>
    <cellStyle name="Normal 2 3_P&amp;L MR" xfId="16496"/>
    <cellStyle name="Normal 2 30" xfId="16497"/>
    <cellStyle name="Normal 2 4" xfId="16498"/>
    <cellStyle name="Normal 2 4 10" xfId="16499"/>
    <cellStyle name="Normal 2 4 2" xfId="16500"/>
    <cellStyle name="Normal 2 4 2 2" xfId="16501"/>
    <cellStyle name="Normal 2 4 2_P&amp;L MR" xfId="16502"/>
    <cellStyle name="Normal 2 4 3" xfId="16503"/>
    <cellStyle name="Normal 2 4 4" xfId="16504"/>
    <cellStyle name="Normal 2 4 5" xfId="16505"/>
    <cellStyle name="Normal 2 4 6" xfId="16506"/>
    <cellStyle name="Normal 2 4 7" xfId="16507"/>
    <cellStyle name="Normal 2 4 8" xfId="16508"/>
    <cellStyle name="Normal 2 4 9" xfId="16509"/>
    <cellStyle name="Normal 2 4_P&amp;L MR" xfId="16510"/>
    <cellStyle name="Normal 2 5" xfId="16511"/>
    <cellStyle name="Normal 2 5 10" xfId="16512"/>
    <cellStyle name="Normal 2 5 2" xfId="16513"/>
    <cellStyle name="Normal 2 5 2 2" xfId="16514"/>
    <cellStyle name="Normal 2 5 2_P&amp;L MR" xfId="16515"/>
    <cellStyle name="Normal 2 5 3" xfId="16516"/>
    <cellStyle name="Normal 2 5 4" xfId="16517"/>
    <cellStyle name="Normal 2 5 5" xfId="16518"/>
    <cellStyle name="Normal 2 5 6" xfId="16519"/>
    <cellStyle name="Normal 2 5 7" xfId="16520"/>
    <cellStyle name="Normal 2 5 8" xfId="16521"/>
    <cellStyle name="Normal 2 5 9" xfId="16522"/>
    <cellStyle name="Normal 2 5_P&amp;L MR" xfId="16523"/>
    <cellStyle name="Normal 2 6" xfId="16524"/>
    <cellStyle name="Normal 2 6 10" xfId="16525"/>
    <cellStyle name="Normal 2 6 2" xfId="16526"/>
    <cellStyle name="Normal 2 6 2 2" xfId="16527"/>
    <cellStyle name="Normal 2 6 2_P&amp;L MR" xfId="16528"/>
    <cellStyle name="Normal 2 6 3" xfId="16529"/>
    <cellStyle name="Normal 2 6 4" xfId="16530"/>
    <cellStyle name="Normal 2 6 5" xfId="16531"/>
    <cellStyle name="Normal 2 6 6" xfId="16532"/>
    <cellStyle name="Normal 2 6 7" xfId="16533"/>
    <cellStyle name="Normal 2 6 8" xfId="16534"/>
    <cellStyle name="Normal 2 6 9" xfId="16535"/>
    <cellStyle name="Normal 2 6_P&amp;L MR" xfId="16536"/>
    <cellStyle name="Normal 2 7" xfId="16537"/>
    <cellStyle name="Normal 2 7 10" xfId="16538"/>
    <cellStyle name="Normal 2 7 2" xfId="16539"/>
    <cellStyle name="Normal 2 7 2 2" xfId="16540"/>
    <cellStyle name="Normal 2 7 2_P&amp;L MR" xfId="16541"/>
    <cellStyle name="Normal 2 7 3" xfId="16542"/>
    <cellStyle name="Normal 2 7 4" xfId="16543"/>
    <cellStyle name="Normal 2 7 5" xfId="16544"/>
    <cellStyle name="Normal 2 7 6" xfId="16545"/>
    <cellStyle name="Normal 2 7 7" xfId="16546"/>
    <cellStyle name="Normal 2 7 8" xfId="16547"/>
    <cellStyle name="Normal 2 7 9" xfId="16548"/>
    <cellStyle name="Normal 2 7_P&amp;L MR" xfId="16549"/>
    <cellStyle name="Normal 2 8" xfId="16550"/>
    <cellStyle name="Normal 2 8 2" xfId="16551"/>
    <cellStyle name="Normal 2 8 2 2" xfId="16552"/>
    <cellStyle name="Normal 2 8 2_P&amp;L MR" xfId="16553"/>
    <cellStyle name="Normal 2 8 3" xfId="16554"/>
    <cellStyle name="Normal 2 8_P&amp;L MR" xfId="16555"/>
    <cellStyle name="Normal 2 9" xfId="16556"/>
    <cellStyle name="Normal 2 9 2" xfId="16557"/>
    <cellStyle name="Normal 2 9 3" xfId="16558"/>
    <cellStyle name="Normal 2 9_P&amp;L MR" xfId="16559"/>
    <cellStyle name="Normal 2_P&amp;L MR" xfId="16560"/>
    <cellStyle name="Normal 20" xfId="16561"/>
    <cellStyle name="Normal 20 10" xfId="16562"/>
    <cellStyle name="Normal 20 11" xfId="16563"/>
    <cellStyle name="Normal 20 12" xfId="16564"/>
    <cellStyle name="Normal 20 13" xfId="16565"/>
    <cellStyle name="Normal 20 14" xfId="16566"/>
    <cellStyle name="Normal 20 15" xfId="16567"/>
    <cellStyle name="Normal 20 2" xfId="16568"/>
    <cellStyle name="Normal 20 3" xfId="16569"/>
    <cellStyle name="Normal 20 4" xfId="16570"/>
    <cellStyle name="Normal 20 5" xfId="16571"/>
    <cellStyle name="Normal 20 6" xfId="16572"/>
    <cellStyle name="Normal 20 7" xfId="16573"/>
    <cellStyle name="Normal 20 8" xfId="16574"/>
    <cellStyle name="Normal 20 9" xfId="16575"/>
    <cellStyle name="Normal 200" xfId="16576"/>
    <cellStyle name="Normal 201" xfId="16577"/>
    <cellStyle name="Normal 202" xfId="16578"/>
    <cellStyle name="Normal 203" xfId="16579"/>
    <cellStyle name="Normal 204" xfId="16580"/>
    <cellStyle name="Normal 205" xfId="16581"/>
    <cellStyle name="Normal 206" xfId="16582"/>
    <cellStyle name="Normal 207" xfId="16583"/>
    <cellStyle name="Normal 208" xfId="16584"/>
    <cellStyle name="Normal 209" xfId="16585"/>
    <cellStyle name="Normal 21" xfId="16586"/>
    <cellStyle name="Normal 21 10" xfId="16587"/>
    <cellStyle name="Normal 21 11" xfId="16588"/>
    <cellStyle name="Normal 21 12" xfId="16589"/>
    <cellStyle name="Normal 21 13" xfId="16590"/>
    <cellStyle name="Normal 21 14" xfId="16591"/>
    <cellStyle name="Normal 21 15" xfId="16592"/>
    <cellStyle name="Normal 21 15 2" xfId="16593"/>
    <cellStyle name="Normal 21 16" xfId="16594"/>
    <cellStyle name="Normal 21 17" xfId="16595"/>
    <cellStyle name="Normal 21 2" xfId="16596"/>
    <cellStyle name="Normal 21 2 2" xfId="16597"/>
    <cellStyle name="Normal 21 3" xfId="16598"/>
    <cellStyle name="Normal 21 3 2" xfId="16599"/>
    <cellStyle name="Normal 21 4" xfId="16600"/>
    <cellStyle name="Normal 21 4 2" xfId="16601"/>
    <cellStyle name="Normal 21 5" xfId="16602"/>
    <cellStyle name="Normal 21 5 2" xfId="16603"/>
    <cellStyle name="Normal 21 6" xfId="16604"/>
    <cellStyle name="Normal 21 6 2" xfId="16605"/>
    <cellStyle name="Normal 21 7" xfId="16606"/>
    <cellStyle name="Normal 21 7 2" xfId="16607"/>
    <cellStyle name="Normal 21 8" xfId="16608"/>
    <cellStyle name="Normal 21 9" xfId="16609"/>
    <cellStyle name="Normal 210" xfId="16610"/>
    <cellStyle name="Normal 211" xfId="16611"/>
    <cellStyle name="Normal 212" xfId="16612"/>
    <cellStyle name="Normal 213" xfId="16613"/>
    <cellStyle name="Normal 214" xfId="16614"/>
    <cellStyle name="Normal 215" xfId="16615"/>
    <cellStyle name="Normal 216" xfId="16616"/>
    <cellStyle name="Normal 217" xfId="16617"/>
    <cellStyle name="Normal 218" xfId="16618"/>
    <cellStyle name="Normal 219" xfId="16619"/>
    <cellStyle name="Normal 22" xfId="16620"/>
    <cellStyle name="Normal 22 10" xfId="16621"/>
    <cellStyle name="Normal 22 11" xfId="16622"/>
    <cellStyle name="Normal 22 12" xfId="16623"/>
    <cellStyle name="Normal 22 13" xfId="16624"/>
    <cellStyle name="Normal 22 14" xfId="16625"/>
    <cellStyle name="Normal 22 15" xfId="16626"/>
    <cellStyle name="Normal 22 16" xfId="16627"/>
    <cellStyle name="Normal 22 2" xfId="16628"/>
    <cellStyle name="Normal 22 3" xfId="16629"/>
    <cellStyle name="Normal 22 4" xfId="16630"/>
    <cellStyle name="Normal 22 5" xfId="16631"/>
    <cellStyle name="Normal 22 6" xfId="16632"/>
    <cellStyle name="Normal 22 7" xfId="16633"/>
    <cellStyle name="Normal 22 8" xfId="16634"/>
    <cellStyle name="Normal 22 9" xfId="16635"/>
    <cellStyle name="Normal 220" xfId="16636"/>
    <cellStyle name="Normal 221" xfId="16637"/>
    <cellStyle name="Normal 222" xfId="16638"/>
    <cellStyle name="Normal 223" xfId="16639"/>
    <cellStyle name="Normal 224" xfId="16640"/>
    <cellStyle name="Normal 225" xfId="16641"/>
    <cellStyle name="Normal 226" xfId="16642"/>
    <cellStyle name="Normal 227" xfId="16643"/>
    <cellStyle name="Normal 228" xfId="16644"/>
    <cellStyle name="Normal 229" xfId="16645"/>
    <cellStyle name="Normal 23" xfId="16646"/>
    <cellStyle name="Normal 23 10" xfId="16647"/>
    <cellStyle name="Normal 23 11" xfId="16648"/>
    <cellStyle name="Normal 23 12" xfId="16649"/>
    <cellStyle name="Normal 23 13" xfId="16650"/>
    <cellStyle name="Normal 23 14" xfId="16651"/>
    <cellStyle name="Normal 23 15" xfId="16652"/>
    <cellStyle name="Normal 23 2" xfId="16653"/>
    <cellStyle name="Normal 23 2 2" xfId="16654"/>
    <cellStyle name="Normal 23 3" xfId="16655"/>
    <cellStyle name="Normal 23 3 2" xfId="16656"/>
    <cellStyle name="Normal 23 4" xfId="16657"/>
    <cellStyle name="Normal 23 4 2" xfId="16658"/>
    <cellStyle name="Normal 23 5" xfId="16659"/>
    <cellStyle name="Normal 23 6" xfId="16660"/>
    <cellStyle name="Normal 23 7" xfId="16661"/>
    <cellStyle name="Normal 23 8" xfId="16662"/>
    <cellStyle name="Normal 23 9" xfId="16663"/>
    <cellStyle name="Normal 230" xfId="16664"/>
    <cellStyle name="Normal 231" xfId="16665"/>
    <cellStyle name="Normal 232" xfId="16666"/>
    <cellStyle name="Normal 233" xfId="16667"/>
    <cellStyle name="Normal 234" xfId="16668"/>
    <cellStyle name="Normal 235" xfId="16669"/>
    <cellStyle name="Normal 236" xfId="16670"/>
    <cellStyle name="Normal 237" xfId="16671"/>
    <cellStyle name="Normal 238" xfId="16672"/>
    <cellStyle name="Normal 239" xfId="16673"/>
    <cellStyle name="Normal 24" xfId="16674"/>
    <cellStyle name="Normal 24 10" xfId="16675"/>
    <cellStyle name="Normal 24 11" xfId="16676"/>
    <cellStyle name="Normal 24 12" xfId="16677"/>
    <cellStyle name="Normal 24 13" xfId="16678"/>
    <cellStyle name="Normal 24 14" xfId="16679"/>
    <cellStyle name="Normal 24 15" xfId="16680"/>
    <cellStyle name="Normal 24 2" xfId="16681"/>
    <cellStyle name="Normal 24 3" xfId="16682"/>
    <cellStyle name="Normal 24 4" xfId="16683"/>
    <cellStyle name="Normal 24 5" xfId="16684"/>
    <cellStyle name="Normal 24 6" xfId="16685"/>
    <cellStyle name="Normal 24 7" xfId="16686"/>
    <cellStyle name="Normal 24 8" xfId="16687"/>
    <cellStyle name="Normal 24 9" xfId="16688"/>
    <cellStyle name="Normal 240" xfId="16689"/>
    <cellStyle name="Normal 241" xfId="16690"/>
    <cellStyle name="Normal 242" xfId="16691"/>
    <cellStyle name="Normal 243" xfId="16692"/>
    <cellStyle name="Normal 244" xfId="16693"/>
    <cellStyle name="Normal 245" xfId="16694"/>
    <cellStyle name="Normal 246" xfId="16695"/>
    <cellStyle name="Normal 247" xfId="16696"/>
    <cellStyle name="Normal 248" xfId="16697"/>
    <cellStyle name="Normal 249" xfId="16698"/>
    <cellStyle name="Normal 25" xfId="16699"/>
    <cellStyle name="Normal 25 10" xfId="16700"/>
    <cellStyle name="Normal 25 11" xfId="16701"/>
    <cellStyle name="Normal 25 12" xfId="16702"/>
    <cellStyle name="Normal 25 13" xfId="16703"/>
    <cellStyle name="Normal 25 14" xfId="16704"/>
    <cellStyle name="Normal 25 15" xfId="16705"/>
    <cellStyle name="Normal 25 2" xfId="16706"/>
    <cellStyle name="Normal 25 2 2" xfId="16707"/>
    <cellStyle name="Normal 25 3" xfId="16708"/>
    <cellStyle name="Normal 25 3 2" xfId="16709"/>
    <cellStyle name="Normal 25 4" xfId="16710"/>
    <cellStyle name="Normal 25 4 2" xfId="16711"/>
    <cellStyle name="Normal 25 5" xfId="16712"/>
    <cellStyle name="Normal 25 5 2" xfId="16713"/>
    <cellStyle name="Normal 25 6" xfId="16714"/>
    <cellStyle name="Normal 25 6 2" xfId="16715"/>
    <cellStyle name="Normal 25 7" xfId="16716"/>
    <cellStyle name="Normal 25 7 2" xfId="16717"/>
    <cellStyle name="Normal 25 8" xfId="16718"/>
    <cellStyle name="Normal 25 8 2" xfId="16719"/>
    <cellStyle name="Normal 25 9" xfId="16720"/>
    <cellStyle name="Normal 250" xfId="16721"/>
    <cellStyle name="Normal 251" xfId="16722"/>
    <cellStyle name="Normal 252" xfId="16723"/>
    <cellStyle name="Normal 253" xfId="16724"/>
    <cellStyle name="Normal 254" xfId="16725"/>
    <cellStyle name="Normal 255" xfId="16726"/>
    <cellStyle name="Normal 256" xfId="16727"/>
    <cellStyle name="Normal 257" xfId="16728"/>
    <cellStyle name="Normal 258" xfId="16729"/>
    <cellStyle name="Normal 259" xfId="16730"/>
    <cellStyle name="Normal 26" xfId="16731"/>
    <cellStyle name="Normal 26 10" xfId="16732"/>
    <cellStyle name="Normal 26 11" xfId="16733"/>
    <cellStyle name="Normal 26 12" xfId="16734"/>
    <cellStyle name="Normal 26 13" xfId="16735"/>
    <cellStyle name="Normal 26 14" xfId="16736"/>
    <cellStyle name="Normal 26 15" xfId="16737"/>
    <cellStyle name="Normal 26 16" xfId="16738"/>
    <cellStyle name="Normal 26 2" xfId="16739"/>
    <cellStyle name="Normal 26 3" xfId="16740"/>
    <cellStyle name="Normal 26 4" xfId="16741"/>
    <cellStyle name="Normal 26 5" xfId="16742"/>
    <cellStyle name="Normal 26 6" xfId="16743"/>
    <cellStyle name="Normal 26 6 2" xfId="16744"/>
    <cellStyle name="Normal 26 7" xfId="16745"/>
    <cellStyle name="Normal 26 7 2" xfId="16746"/>
    <cellStyle name="Normal 26 8" xfId="16747"/>
    <cellStyle name="Normal 26 9" xfId="16748"/>
    <cellStyle name="Normal 260" xfId="16749"/>
    <cellStyle name="Normal 261" xfId="16750"/>
    <cellStyle name="Normal 262" xfId="16751"/>
    <cellStyle name="Normal 263" xfId="16752"/>
    <cellStyle name="Normal 264" xfId="16753"/>
    <cellStyle name="Normal 265" xfId="16754"/>
    <cellStyle name="Normal 266" xfId="16755"/>
    <cellStyle name="Normal 267" xfId="16756"/>
    <cellStyle name="Normal 268" xfId="16757"/>
    <cellStyle name="Normal 269" xfId="16758"/>
    <cellStyle name="Normal 27" xfId="16759"/>
    <cellStyle name="Normal 27 10" xfId="16760"/>
    <cellStyle name="Normal 27 11" xfId="16761"/>
    <cellStyle name="Normal 27 12" xfId="16762"/>
    <cellStyle name="Normal 27 13" xfId="16763"/>
    <cellStyle name="Normal 27 14" xfId="16764"/>
    <cellStyle name="Normal 27 15" xfId="16765"/>
    <cellStyle name="Normal 27 2" xfId="16766"/>
    <cellStyle name="Normal 27 2 2" xfId="16767"/>
    <cellStyle name="Normal 27 3" xfId="16768"/>
    <cellStyle name="Normal 27 4" xfId="16769"/>
    <cellStyle name="Normal 27 5" xfId="16770"/>
    <cellStyle name="Normal 27 6" xfId="16771"/>
    <cellStyle name="Normal 27 7" xfId="16772"/>
    <cellStyle name="Normal 27 8" xfId="16773"/>
    <cellStyle name="Normal 27 9" xfId="16774"/>
    <cellStyle name="Normal 270" xfId="16775"/>
    <cellStyle name="Normal 271" xfId="16776"/>
    <cellStyle name="Normal 272" xfId="16777"/>
    <cellStyle name="Normal 273" xfId="16778"/>
    <cellStyle name="Normal 274" xfId="16779"/>
    <cellStyle name="Normal 275" xfId="16780"/>
    <cellStyle name="Normal 276" xfId="16781"/>
    <cellStyle name="Normal 277" xfId="16782"/>
    <cellStyle name="Normal 278" xfId="16783"/>
    <cellStyle name="Normal 279" xfId="16784"/>
    <cellStyle name="Normal 28" xfId="16785"/>
    <cellStyle name="Normal 28 10" xfId="16786"/>
    <cellStyle name="Normal 28 11" xfId="16787"/>
    <cellStyle name="Normal 28 12" xfId="16788"/>
    <cellStyle name="Normal 28 13" xfId="16789"/>
    <cellStyle name="Normal 28 14" xfId="16790"/>
    <cellStyle name="Normal 28 15" xfId="16791"/>
    <cellStyle name="Normal 28 2" xfId="16792"/>
    <cellStyle name="Normal 28 3" xfId="16793"/>
    <cellStyle name="Normal 28 4" xfId="16794"/>
    <cellStyle name="Normal 28 5" xfId="16795"/>
    <cellStyle name="Normal 28 6" xfId="16796"/>
    <cellStyle name="Normal 28 7" xfId="16797"/>
    <cellStyle name="Normal 28 8" xfId="16798"/>
    <cellStyle name="Normal 28 9" xfId="16799"/>
    <cellStyle name="Normal 280" xfId="16800"/>
    <cellStyle name="Normal 281" xfId="16801"/>
    <cellStyle name="Normal 282" xfId="16802"/>
    <cellStyle name="Normal 283" xfId="16803"/>
    <cellStyle name="Normal 284" xfId="16804"/>
    <cellStyle name="Normal 285" xfId="16805"/>
    <cellStyle name="Normal 286" xfId="16806"/>
    <cellStyle name="Normal 287" xfId="16807"/>
    <cellStyle name="Normal 288" xfId="16808"/>
    <cellStyle name="Normal 289" xfId="16809"/>
    <cellStyle name="Normal 29" xfId="16810"/>
    <cellStyle name="Normal 29 10" xfId="16811"/>
    <cellStyle name="Normal 29 11" xfId="16812"/>
    <cellStyle name="Normal 29 12" xfId="16813"/>
    <cellStyle name="Normal 29 13" xfId="16814"/>
    <cellStyle name="Normal 29 14" xfId="16815"/>
    <cellStyle name="Normal 29 15" xfId="16816"/>
    <cellStyle name="Normal 29 2" xfId="16817"/>
    <cellStyle name="Normal 29 3" xfId="16818"/>
    <cellStyle name="Normal 29 4" xfId="16819"/>
    <cellStyle name="Normal 29 5" xfId="16820"/>
    <cellStyle name="Normal 29 6" xfId="16821"/>
    <cellStyle name="Normal 29 7" xfId="16822"/>
    <cellStyle name="Normal 29 8" xfId="16823"/>
    <cellStyle name="Normal 29 9" xfId="16824"/>
    <cellStyle name="Normal 290" xfId="16825"/>
    <cellStyle name="Normal 291" xfId="16826"/>
    <cellStyle name="Normal 292" xfId="16827"/>
    <cellStyle name="Normal 293" xfId="16828"/>
    <cellStyle name="Normal 294" xfId="16829"/>
    <cellStyle name="Normal 3" xfId="16830"/>
    <cellStyle name="Normal 3 10" xfId="16831"/>
    <cellStyle name="Normal 3 10 2" xfId="16832"/>
    <cellStyle name="Normal 3 11" xfId="16833"/>
    <cellStyle name="Normal 3 11 2" xfId="16834"/>
    <cellStyle name="Normal 3 12" xfId="16835"/>
    <cellStyle name="Normal 3 12 2" xfId="16836"/>
    <cellStyle name="Normal 3 13" xfId="16837"/>
    <cellStyle name="Normal 3 13 2" xfId="16838"/>
    <cellStyle name="Normal 3 13 2 2" xfId="16839"/>
    <cellStyle name="Normal 3 13 3" xfId="16840"/>
    <cellStyle name="Normal 3 13 4" xfId="16841"/>
    <cellStyle name="Normal 3 14" xfId="16842"/>
    <cellStyle name="Normal 3 15" xfId="16843"/>
    <cellStyle name="Normal 3 16" xfId="16844"/>
    <cellStyle name="Normal 3 17" xfId="16845"/>
    <cellStyle name="Normal 3 18" xfId="16846"/>
    <cellStyle name="Normal 3 19" xfId="16847"/>
    <cellStyle name="Normal 3 2" xfId="16848"/>
    <cellStyle name="Normal 3 2 10" xfId="16849"/>
    <cellStyle name="Normal 3 2 10 2" xfId="16850"/>
    <cellStyle name="Normal 3 2 10 3" xfId="16851"/>
    <cellStyle name="Normal 3 2 11" xfId="16852"/>
    <cellStyle name="Normal 3 2 11 2" xfId="16853"/>
    <cellStyle name="Normal 3 2 11 3" xfId="16854"/>
    <cellStyle name="Normal 3 2 12" xfId="16855"/>
    <cellStyle name="Normal 3 2 12 2" xfId="16856"/>
    <cellStyle name="Normal 3 2 12 3" xfId="16857"/>
    <cellStyle name="Normal 3 2 13" xfId="16858"/>
    <cellStyle name="Normal 3 2 14" xfId="16859"/>
    <cellStyle name="Normal 3 2 15" xfId="16860"/>
    <cellStyle name="Normal 3 2 16" xfId="16861"/>
    <cellStyle name="Normal 3 2 17" xfId="16862"/>
    <cellStyle name="Normal 3 2 18" xfId="16863"/>
    <cellStyle name="Normal 3 2 19" xfId="16864"/>
    <cellStyle name="Normal 3 2 2" xfId="16865"/>
    <cellStyle name="Normal 3 2 2 10" xfId="16866"/>
    <cellStyle name="Normal 3 2 2 11" xfId="16867"/>
    <cellStyle name="Normal 3 2 2 2" xfId="16868"/>
    <cellStyle name="Normal 3 2 2 3" xfId="16869"/>
    <cellStyle name="Normal 3 2 2 4" xfId="16870"/>
    <cellStyle name="Normal 3 2 2 5" xfId="16871"/>
    <cellStyle name="Normal 3 2 2 6" xfId="16872"/>
    <cellStyle name="Normal 3 2 2 7" xfId="16873"/>
    <cellStyle name="Normal 3 2 2 8" xfId="16874"/>
    <cellStyle name="Normal 3 2 2 9" xfId="16875"/>
    <cellStyle name="Normal 3 2 20" xfId="16876"/>
    <cellStyle name="Normal 3 2 21" xfId="16877"/>
    <cellStyle name="Normal 3 2 22" xfId="16878"/>
    <cellStyle name="Normal 3 2 23" xfId="16879"/>
    <cellStyle name="Normal 3 2 24" xfId="16880"/>
    <cellStyle name="Normal 3 2 25" xfId="16881"/>
    <cellStyle name="Normal 3 2 26" xfId="16882"/>
    <cellStyle name="Normal 3 2 27" xfId="16883"/>
    <cellStyle name="Normal 3 2 28" xfId="16884"/>
    <cellStyle name="Normal 3 2 29" xfId="16885"/>
    <cellStyle name="Normal 3 2 3" xfId="16886"/>
    <cellStyle name="Normal 3 2 3 2" xfId="16887"/>
    <cellStyle name="Normal 3 2 3 3" xfId="16888"/>
    <cellStyle name="Normal 3 2 30" xfId="16889"/>
    <cellStyle name="Normal 3 2 31" xfId="16890"/>
    <cellStyle name="Normal 3 2 32" xfId="16891"/>
    <cellStyle name="Normal 3 2 33" xfId="16892"/>
    <cellStyle name="Normal 3 2 34" xfId="16893"/>
    <cellStyle name="Normal 3 2 35" xfId="16894"/>
    <cellStyle name="Normal 3 2 36" xfId="16895"/>
    <cellStyle name="Normal 3 2 37" xfId="16896"/>
    <cellStyle name="Normal 3 2 38" xfId="16897"/>
    <cellStyle name="Normal 3 2 39" xfId="16898"/>
    <cellStyle name="Normal 3 2 4" xfId="16899"/>
    <cellStyle name="Normal 3 2 4 2" xfId="16900"/>
    <cellStyle name="Normal 3 2 4 3" xfId="16901"/>
    <cellStyle name="Normal 3 2 40" xfId="16902"/>
    <cellStyle name="Normal 3 2 41" xfId="16903"/>
    <cellStyle name="Normal 3 2 42" xfId="16904"/>
    <cellStyle name="Normal 3 2 43" xfId="16905"/>
    <cellStyle name="Normal 3 2 44" xfId="16906"/>
    <cellStyle name="Normal 3 2 45" xfId="16907"/>
    <cellStyle name="Normal 3 2 46" xfId="16908"/>
    <cellStyle name="Normal 3 2 47" xfId="16909"/>
    <cellStyle name="Normal 3 2 48" xfId="16910"/>
    <cellStyle name="Normal 3 2 49" xfId="16911"/>
    <cellStyle name="Normal 3 2 5" xfId="16912"/>
    <cellStyle name="Normal 3 2 5 2" xfId="16913"/>
    <cellStyle name="Normal 3 2 5 3" xfId="16914"/>
    <cellStyle name="Normal 3 2 50" xfId="16915"/>
    <cellStyle name="Normal 3 2 51" xfId="16916"/>
    <cellStyle name="Normal 3 2 52" xfId="16917"/>
    <cellStyle name="Normal 3 2 53" xfId="16918"/>
    <cellStyle name="Normal 3 2 54" xfId="16919"/>
    <cellStyle name="Normal 3 2 55" xfId="16920"/>
    <cellStyle name="Normal 3 2 56" xfId="16921"/>
    <cellStyle name="Normal 3 2 57" xfId="16922"/>
    <cellStyle name="Normal 3 2 58" xfId="16923"/>
    <cellStyle name="Normal 3 2 59" xfId="16924"/>
    <cellStyle name="Normal 3 2 6" xfId="16925"/>
    <cellStyle name="Normal 3 2 6 2" xfId="16926"/>
    <cellStyle name="Normal 3 2 6 3" xfId="16927"/>
    <cellStyle name="Normal 3 2 60" xfId="16928"/>
    <cellStyle name="Normal 3 2 61" xfId="16929"/>
    <cellStyle name="Normal 3 2 7" xfId="16930"/>
    <cellStyle name="Normal 3 2 7 2" xfId="16931"/>
    <cellStyle name="Normal 3 2 7 3" xfId="16932"/>
    <cellStyle name="Normal 3 2 8" xfId="16933"/>
    <cellStyle name="Normal 3 2 8 2" xfId="16934"/>
    <cellStyle name="Normal 3 2 8 3" xfId="16935"/>
    <cellStyle name="Normal 3 2 9" xfId="16936"/>
    <cellStyle name="Normal 3 2 9 2" xfId="16937"/>
    <cellStyle name="Normal 3 2 9 3" xfId="16938"/>
    <cellStyle name="Normal 3 2_P&amp;L MR" xfId="16939"/>
    <cellStyle name="Normal 3 20" xfId="16940"/>
    <cellStyle name="Normal 3 21" xfId="16941"/>
    <cellStyle name="Normal 3 22" xfId="16942"/>
    <cellStyle name="Normal 3 23" xfId="16943"/>
    <cellStyle name="Normal 3 24" xfId="16944"/>
    <cellStyle name="Normal 3 25" xfId="16945"/>
    <cellStyle name="Normal 3 26" xfId="16946"/>
    <cellStyle name="Normal 3 27" xfId="16947"/>
    <cellStyle name="Normal 3 28" xfId="16948"/>
    <cellStyle name="Normal 3 29" xfId="16949"/>
    <cellStyle name="Normal 3 3" xfId="16950"/>
    <cellStyle name="Normal 3 3 10" xfId="16951"/>
    <cellStyle name="Normal 3 3 11" xfId="16952"/>
    <cellStyle name="Normal 3 3 12" xfId="16953"/>
    <cellStyle name="Normal 3 3 2" xfId="16954"/>
    <cellStyle name="Normal 3 3 2 2" xfId="16955"/>
    <cellStyle name="Normal 3 3 3" xfId="16956"/>
    <cellStyle name="Normal 3 3 4" xfId="16957"/>
    <cellStyle name="Normal 3 3 5" xfId="16958"/>
    <cellStyle name="Normal 3 3 6" xfId="16959"/>
    <cellStyle name="Normal 3 3 7" xfId="16960"/>
    <cellStyle name="Normal 3 3 8" xfId="16961"/>
    <cellStyle name="Normal 3 3 9" xfId="16962"/>
    <cellStyle name="Normal 3 30" xfId="16963"/>
    <cellStyle name="Normal 3 31" xfId="16964"/>
    <cellStyle name="Normal 3 32" xfId="16965"/>
    <cellStyle name="Normal 3 33" xfId="16966"/>
    <cellStyle name="Normal 3 34" xfId="16967"/>
    <cellStyle name="Normal 3 35" xfId="16968"/>
    <cellStyle name="Normal 3 36" xfId="16969"/>
    <cellStyle name="Normal 3 37" xfId="16970"/>
    <cellStyle name="Normal 3 38" xfId="16971"/>
    <cellStyle name="Normal 3 39" xfId="16972"/>
    <cellStyle name="Normal 3 4" xfId="16973"/>
    <cellStyle name="Normal 3 4 2" xfId="16974"/>
    <cellStyle name="Normal 3 4 3" xfId="16975"/>
    <cellStyle name="Normal 3 4 4" xfId="16976"/>
    <cellStyle name="Normal 3 4 5" xfId="16977"/>
    <cellStyle name="Normal 3 40" xfId="16978"/>
    <cellStyle name="Normal 3 41" xfId="16979"/>
    <cellStyle name="Normal 3 42" xfId="16980"/>
    <cellStyle name="Normal 3 43" xfId="16981"/>
    <cellStyle name="Normal 3 44" xfId="16982"/>
    <cellStyle name="Normal 3 45" xfId="16983"/>
    <cellStyle name="Normal 3 46" xfId="16984"/>
    <cellStyle name="Normal 3 47" xfId="16985"/>
    <cellStyle name="Normal 3 48" xfId="16986"/>
    <cellStyle name="Normal 3 49" xfId="16987"/>
    <cellStyle name="Normal 3 5" xfId="16988"/>
    <cellStyle name="Normal 3 5 2" xfId="16989"/>
    <cellStyle name="Normal 3 5 3" xfId="16990"/>
    <cellStyle name="Normal 3 50" xfId="16991"/>
    <cellStyle name="Normal 3 51" xfId="16992"/>
    <cellStyle name="Normal 3 52" xfId="16993"/>
    <cellStyle name="Normal 3 53" xfId="16994"/>
    <cellStyle name="Normal 3 54" xfId="16995"/>
    <cellStyle name="Normal 3 55" xfId="16996"/>
    <cellStyle name="Normal 3 56" xfId="16997"/>
    <cellStyle name="Normal 3 57" xfId="16998"/>
    <cellStyle name="Normal 3 58" xfId="16999"/>
    <cellStyle name="Normal 3 59" xfId="17000"/>
    <cellStyle name="Normal 3 6" xfId="17001"/>
    <cellStyle name="Normal 3 6 2" xfId="17002"/>
    <cellStyle name="Normal 3 6 3" xfId="17003"/>
    <cellStyle name="Normal 3 7" xfId="17004"/>
    <cellStyle name="Normal 3 7 2" xfId="17005"/>
    <cellStyle name="Normal 3 7 3" xfId="17006"/>
    <cellStyle name="Normal 3 8" xfId="17007"/>
    <cellStyle name="Normal 3 8 2" xfId="17008"/>
    <cellStyle name="Normal 3 8 3" xfId="17009"/>
    <cellStyle name="Normal 3 9" xfId="17010"/>
    <cellStyle name="Normal 3 9 2" xfId="17011"/>
    <cellStyle name="Normal 30" xfId="17012"/>
    <cellStyle name="Normal 30 10" xfId="17013"/>
    <cellStyle name="Normal 30 11" xfId="17014"/>
    <cellStyle name="Normal 30 12" xfId="17015"/>
    <cellStyle name="Normal 30 13" xfId="17016"/>
    <cellStyle name="Normal 30 14" xfId="17017"/>
    <cellStyle name="Normal 30 15" xfId="17018"/>
    <cellStyle name="Normal 30 16" xfId="17019"/>
    <cellStyle name="Normal 30 17" xfId="17020"/>
    <cellStyle name="Normal 30 18" xfId="17021"/>
    <cellStyle name="Normal 30 19" xfId="17022"/>
    <cellStyle name="Normal 30 2" xfId="17023"/>
    <cellStyle name="Normal 30 2 2" xfId="17024"/>
    <cellStyle name="Normal 30 20" xfId="17025"/>
    <cellStyle name="Normal 30 21" xfId="17026"/>
    <cellStyle name="Normal 30 22" xfId="17027"/>
    <cellStyle name="Normal 30 23" xfId="17028"/>
    <cellStyle name="Normal 30 24" xfId="17029"/>
    <cellStyle name="Normal 30 25" xfId="17030"/>
    <cellStyle name="Normal 30 26" xfId="17031"/>
    <cellStyle name="Normal 30 27" xfId="17032"/>
    <cellStyle name="Normal 30 28" xfId="17033"/>
    <cellStyle name="Normal 30 29" xfId="17034"/>
    <cellStyle name="Normal 30 3" xfId="17035"/>
    <cellStyle name="Normal 30 30" xfId="17036"/>
    <cellStyle name="Normal 30 31" xfId="17037"/>
    <cellStyle name="Normal 30 32" xfId="17038"/>
    <cellStyle name="Normal 30 33" xfId="17039"/>
    <cellStyle name="Normal 30 34" xfId="17040"/>
    <cellStyle name="Normal 30 35" xfId="17041"/>
    <cellStyle name="Normal 30 36" xfId="17042"/>
    <cellStyle name="Normal 30 37" xfId="17043"/>
    <cellStyle name="Normal 30 38" xfId="17044"/>
    <cellStyle name="Normal 30 39" xfId="17045"/>
    <cellStyle name="Normal 30 4" xfId="17046"/>
    <cellStyle name="Normal 30 40" xfId="17047"/>
    <cellStyle name="Normal 30 5" xfId="17048"/>
    <cellStyle name="Normal 30 6" xfId="17049"/>
    <cellStyle name="Normal 30 7" xfId="17050"/>
    <cellStyle name="Normal 30 8" xfId="17051"/>
    <cellStyle name="Normal 30 9" xfId="17052"/>
    <cellStyle name="Normal 31" xfId="17053"/>
    <cellStyle name="Normal 31 10" xfId="17054"/>
    <cellStyle name="Normal 31 11" xfId="17055"/>
    <cellStyle name="Normal 31 12" xfId="17056"/>
    <cellStyle name="Normal 31 13" xfId="17057"/>
    <cellStyle name="Normal 31 14" xfId="17058"/>
    <cellStyle name="Normal 31 15" xfId="17059"/>
    <cellStyle name="Normal 31 16" xfId="17060"/>
    <cellStyle name="Normal 31 2" xfId="17061"/>
    <cellStyle name="Normal 31 3" xfId="17062"/>
    <cellStyle name="Normal 31 4" xfId="17063"/>
    <cellStyle name="Normal 31 5" xfId="17064"/>
    <cellStyle name="Normal 31 6" xfId="17065"/>
    <cellStyle name="Normal 31 7" xfId="17066"/>
    <cellStyle name="Normal 31 8" xfId="17067"/>
    <cellStyle name="Normal 31 9" xfId="17068"/>
    <cellStyle name="Normal 32" xfId="17069"/>
    <cellStyle name="Normal 32 10" xfId="17070"/>
    <cellStyle name="Normal 32 10 2" xfId="17071"/>
    <cellStyle name="Normal 32 10 2 2" xfId="17072"/>
    <cellStyle name="Normal 32 10 3" xfId="17073"/>
    <cellStyle name="Normal 32 11" xfId="17074"/>
    <cellStyle name="Normal 32 11 2" xfId="17075"/>
    <cellStyle name="Normal 32 11 2 2" xfId="17076"/>
    <cellStyle name="Normal 32 11 3" xfId="17077"/>
    <cellStyle name="Normal 32 12" xfId="17078"/>
    <cellStyle name="Normal 32 13" xfId="17079"/>
    <cellStyle name="Normal 32 14" xfId="17080"/>
    <cellStyle name="Normal 32 14 2" xfId="17081"/>
    <cellStyle name="Normal 32 15" xfId="17082"/>
    <cellStyle name="Normal 32 16" xfId="17083"/>
    <cellStyle name="Normal 32 17" xfId="17084"/>
    <cellStyle name="Normal 32 18" xfId="17085"/>
    <cellStyle name="Normal 32 2" xfId="17086"/>
    <cellStyle name="Normal 32 2 2" xfId="17087"/>
    <cellStyle name="Normal 32 2 2 2" xfId="17088"/>
    <cellStyle name="Normal 32 2 3" xfId="17089"/>
    <cellStyle name="Normal 32 3" xfId="17090"/>
    <cellStyle name="Normal 32 3 2" xfId="17091"/>
    <cellStyle name="Normal 32 3 2 2" xfId="17092"/>
    <cellStyle name="Normal 32 3 3" xfId="17093"/>
    <cellStyle name="Normal 32 4" xfId="17094"/>
    <cellStyle name="Normal 32 4 2" xfId="17095"/>
    <cellStyle name="Normal 32 4 2 2" xfId="17096"/>
    <cellStyle name="Normal 32 4 3" xfId="17097"/>
    <cellStyle name="Normal 32 5" xfId="17098"/>
    <cellStyle name="Normal 32 5 2" xfId="17099"/>
    <cellStyle name="Normal 32 5 2 2" xfId="17100"/>
    <cellStyle name="Normal 32 5 3" xfId="17101"/>
    <cellStyle name="Normal 32 6" xfId="17102"/>
    <cellStyle name="Normal 32 6 2" xfId="17103"/>
    <cellStyle name="Normal 32 6 2 2" xfId="17104"/>
    <cellStyle name="Normal 32 6 3" xfId="17105"/>
    <cellStyle name="Normal 32 7" xfId="17106"/>
    <cellStyle name="Normal 32 7 2" xfId="17107"/>
    <cellStyle name="Normal 32 7 2 2" xfId="17108"/>
    <cellStyle name="Normal 32 7 3" xfId="17109"/>
    <cellStyle name="Normal 32 8" xfId="17110"/>
    <cellStyle name="Normal 32 8 2" xfId="17111"/>
    <cellStyle name="Normal 32 8 2 2" xfId="17112"/>
    <cellStyle name="Normal 32 8 3" xfId="17113"/>
    <cellStyle name="Normal 32 9" xfId="17114"/>
    <cellStyle name="Normal 32 9 2" xfId="17115"/>
    <cellStyle name="Normal 32 9 2 2" xfId="17116"/>
    <cellStyle name="Normal 32 9 3" xfId="17117"/>
    <cellStyle name="Normal 33" xfId="17118"/>
    <cellStyle name="Normal 33 10" xfId="17119"/>
    <cellStyle name="Normal 33 11" xfId="17120"/>
    <cellStyle name="Normal 33 12" xfId="17121"/>
    <cellStyle name="Normal 33 13" xfId="17122"/>
    <cellStyle name="Normal 33 14" xfId="17123"/>
    <cellStyle name="Normal 33 15" xfId="17124"/>
    <cellStyle name="Normal 33 2" xfId="17125"/>
    <cellStyle name="Normal 33 3" xfId="17126"/>
    <cellStyle name="Normal 33 4" xfId="17127"/>
    <cellStyle name="Normal 33 5" xfId="17128"/>
    <cellStyle name="Normal 33 6" xfId="17129"/>
    <cellStyle name="Normal 33 7" xfId="17130"/>
    <cellStyle name="Normal 33 8" xfId="17131"/>
    <cellStyle name="Normal 33 9" xfId="17132"/>
    <cellStyle name="Normal 34" xfId="17133"/>
    <cellStyle name="Normal 34 10" xfId="17134"/>
    <cellStyle name="Normal 34 10 2" xfId="17135"/>
    <cellStyle name="Normal 34 11" xfId="17136"/>
    <cellStyle name="Normal 34 11 2" xfId="17137"/>
    <cellStyle name="Normal 34 12" xfId="17138"/>
    <cellStyle name="Normal 34 12 2" xfId="17139"/>
    <cellStyle name="Normal 34 13" xfId="17140"/>
    <cellStyle name="Normal 34 13 2" xfId="17141"/>
    <cellStyle name="Normal 34 14" xfId="17142"/>
    <cellStyle name="Normal 34 15" xfId="17143"/>
    <cellStyle name="Normal 34 15 2" xfId="17144"/>
    <cellStyle name="Normal 34 16" xfId="17145"/>
    <cellStyle name="Normal 34 17" xfId="17146"/>
    <cellStyle name="Normal 34 18" xfId="17147"/>
    <cellStyle name="Normal 34 19" xfId="17148"/>
    <cellStyle name="Normal 34 2" xfId="17149"/>
    <cellStyle name="Normal 34 2 2" xfId="17150"/>
    <cellStyle name="Normal 34 20" xfId="17151"/>
    <cellStyle name="Normal 34 21" xfId="17152"/>
    <cellStyle name="Normal 34 22" xfId="17153"/>
    <cellStyle name="Normal 34 23" xfId="17154"/>
    <cellStyle name="Normal 34 24" xfId="17155"/>
    <cellStyle name="Normal 34 25" xfId="17156"/>
    <cellStyle name="Normal 34 26" xfId="17157"/>
    <cellStyle name="Normal 34 27" xfId="17158"/>
    <cellStyle name="Normal 34 28" xfId="17159"/>
    <cellStyle name="Normal 34 29" xfId="17160"/>
    <cellStyle name="Normal 34 3" xfId="17161"/>
    <cellStyle name="Normal 34 3 2" xfId="17162"/>
    <cellStyle name="Normal 34 30" xfId="17163"/>
    <cellStyle name="Normal 34 31" xfId="17164"/>
    <cellStyle name="Normal 34 32" xfId="17165"/>
    <cellStyle name="Normal 34 33" xfId="17166"/>
    <cellStyle name="Normal 34 34" xfId="17167"/>
    <cellStyle name="Normal 34 35" xfId="17168"/>
    <cellStyle name="Normal 34 36" xfId="17169"/>
    <cellStyle name="Normal 34 37" xfId="17170"/>
    <cellStyle name="Normal 34 38" xfId="17171"/>
    <cellStyle name="Normal 34 38 2" xfId="17172"/>
    <cellStyle name="Normal 34 39" xfId="17173"/>
    <cellStyle name="Normal 34 4" xfId="17174"/>
    <cellStyle name="Normal 34 4 2" xfId="17175"/>
    <cellStyle name="Normal 34 5" xfId="17176"/>
    <cellStyle name="Normal 34 5 2" xfId="17177"/>
    <cellStyle name="Normal 34 6" xfId="17178"/>
    <cellStyle name="Normal 34 6 2" xfId="17179"/>
    <cellStyle name="Normal 34 7" xfId="17180"/>
    <cellStyle name="Normal 34 7 2" xfId="17181"/>
    <cellStyle name="Normal 34 8" xfId="17182"/>
    <cellStyle name="Normal 34 8 2" xfId="17183"/>
    <cellStyle name="Normal 34 9" xfId="17184"/>
    <cellStyle name="Normal 34 9 2" xfId="17185"/>
    <cellStyle name="Normal 35" xfId="17186"/>
    <cellStyle name="Normal 35 10" xfId="17187"/>
    <cellStyle name="Normal 35 11" xfId="17188"/>
    <cellStyle name="Normal 35 12" xfId="17189"/>
    <cellStyle name="Normal 35 13" xfId="17190"/>
    <cellStyle name="Normal 35 14" xfId="17191"/>
    <cellStyle name="Normal 35 15" xfId="17192"/>
    <cellStyle name="Normal 35 2" xfId="17193"/>
    <cellStyle name="Normal 35 3" xfId="17194"/>
    <cellStyle name="Normal 35 4" xfId="17195"/>
    <cellStyle name="Normal 35 5" xfId="17196"/>
    <cellStyle name="Normal 35 6" xfId="17197"/>
    <cellStyle name="Normal 35 7" xfId="17198"/>
    <cellStyle name="Normal 35 8" xfId="17199"/>
    <cellStyle name="Normal 35 9" xfId="17200"/>
    <cellStyle name="Normal 36" xfId="17201"/>
    <cellStyle name="Normal 36 10" xfId="17202"/>
    <cellStyle name="Normal 36 11" xfId="17203"/>
    <cellStyle name="Normal 36 12" xfId="17204"/>
    <cellStyle name="Normal 36 13" xfId="17205"/>
    <cellStyle name="Normal 36 14" xfId="17206"/>
    <cellStyle name="Normal 36 15" xfId="17207"/>
    <cellStyle name="Normal 36 2" xfId="17208"/>
    <cellStyle name="Normal 36 3" xfId="17209"/>
    <cellStyle name="Normal 36 4" xfId="17210"/>
    <cellStyle name="Normal 36 5" xfId="17211"/>
    <cellStyle name="Normal 36 6" xfId="17212"/>
    <cellStyle name="Normal 36 7" xfId="17213"/>
    <cellStyle name="Normal 36 8" xfId="17214"/>
    <cellStyle name="Normal 36 9" xfId="17215"/>
    <cellStyle name="Normal 37" xfId="17216"/>
    <cellStyle name="Normal 37 10" xfId="17217"/>
    <cellStyle name="Normal 37 11" xfId="17218"/>
    <cellStyle name="Normal 37 12" xfId="17219"/>
    <cellStyle name="Normal 37 13" xfId="17220"/>
    <cellStyle name="Normal 37 14" xfId="17221"/>
    <cellStyle name="Normal 37 15" xfId="17222"/>
    <cellStyle name="Normal 37 2" xfId="17223"/>
    <cellStyle name="Normal 37 3" xfId="17224"/>
    <cellStyle name="Normal 37 4" xfId="17225"/>
    <cellStyle name="Normal 37 5" xfId="17226"/>
    <cellStyle name="Normal 37 6" xfId="17227"/>
    <cellStyle name="Normal 37 7" xfId="17228"/>
    <cellStyle name="Normal 37 8" xfId="17229"/>
    <cellStyle name="Normal 37 9" xfId="17230"/>
    <cellStyle name="Normal 38" xfId="17231"/>
    <cellStyle name="Normal 38 10" xfId="17232"/>
    <cellStyle name="Normal 38 11" xfId="17233"/>
    <cellStyle name="Normal 38 12" xfId="17234"/>
    <cellStyle name="Normal 38 13" xfId="17235"/>
    <cellStyle name="Normal 38 14" xfId="17236"/>
    <cellStyle name="Normal 38 15" xfId="17237"/>
    <cellStyle name="Normal 38 2" xfId="17238"/>
    <cellStyle name="Normal 38 2 2" xfId="17239"/>
    <cellStyle name="Normal 38 3" xfId="17240"/>
    <cellStyle name="Normal 38 3 2" xfId="17241"/>
    <cellStyle name="Normal 38 4" xfId="17242"/>
    <cellStyle name="Normal 38 4 2" xfId="17243"/>
    <cellStyle name="Normal 38 5" xfId="17244"/>
    <cellStyle name="Normal 38 5 2" xfId="17245"/>
    <cellStyle name="Normal 38 6" xfId="17246"/>
    <cellStyle name="Normal 38 6 2" xfId="17247"/>
    <cellStyle name="Normal 38 7" xfId="17248"/>
    <cellStyle name="Normal 38 8" xfId="17249"/>
    <cellStyle name="Normal 38 9" xfId="17250"/>
    <cellStyle name="Normal 39" xfId="17251"/>
    <cellStyle name="Normal 39 10" xfId="17252"/>
    <cellStyle name="Normal 39 11" xfId="17253"/>
    <cellStyle name="Normal 39 12" xfId="17254"/>
    <cellStyle name="Normal 39 13" xfId="17255"/>
    <cellStyle name="Normal 39 14" xfId="17256"/>
    <cellStyle name="Normal 39 15" xfId="17257"/>
    <cellStyle name="Normal 39 2" xfId="17258"/>
    <cellStyle name="Normal 39 3" xfId="17259"/>
    <cellStyle name="Normal 39 4" xfId="17260"/>
    <cellStyle name="Normal 39 5" xfId="17261"/>
    <cellStyle name="Normal 39 6" xfId="17262"/>
    <cellStyle name="Normal 39 7" xfId="17263"/>
    <cellStyle name="Normal 39 8" xfId="17264"/>
    <cellStyle name="Normal 39 9" xfId="17265"/>
    <cellStyle name="Normal 4" xfId="17266"/>
    <cellStyle name="Normal 4 10" xfId="17267"/>
    <cellStyle name="Normal 4 11" xfId="17268"/>
    <cellStyle name="Normal 4 11 2" xfId="17269"/>
    <cellStyle name="Normal 4 11 2 2" xfId="17270"/>
    <cellStyle name="Normal 4 12" xfId="17271"/>
    <cellStyle name="Normal 4 13" xfId="17272"/>
    <cellStyle name="Normal 4 14" xfId="17273"/>
    <cellStyle name="Normal 4 14 2" xfId="17274"/>
    <cellStyle name="Normal 4 15" xfId="17275"/>
    <cellStyle name="Normal 4 16" xfId="17276"/>
    <cellStyle name="Normal 4 2" xfId="17277"/>
    <cellStyle name="Normal 4 2 10" xfId="17278"/>
    <cellStyle name="Normal 4 2 2" xfId="17279"/>
    <cellStyle name="Normal 4 2 2 2" xfId="17280"/>
    <cellStyle name="Normal 4 2 2 2 2" xfId="17281"/>
    <cellStyle name="Normal 4 2 2 2 2 2" xfId="17282"/>
    <cellStyle name="Normal 4 2 2 2 2 2 2" xfId="17283"/>
    <cellStyle name="Normal 4 2 2 2 2 2 2 2" xfId="17284"/>
    <cellStyle name="Normal 4 2 2 2 2 2 2 2 2" xfId="17285"/>
    <cellStyle name="Normal 4 2 2 2 2 2 2 2 2 2" xfId="17286"/>
    <cellStyle name="Normal 4 2 2 2 2 2 2 2 2 2 2" xfId="17287"/>
    <cellStyle name="Normal 4 2 2 2 2 2 2 2 2 2 2 2" xfId="17288"/>
    <cellStyle name="Normal 4 2 2 2 2 2 2 2 2 2 2 2 2" xfId="17289"/>
    <cellStyle name="Normal 4 2 2 2 2 2 2 2 2 2 2 2 2 2" xfId="17290"/>
    <cellStyle name="Normal 4 2 2 2 2 2 2 2 2 2 3" xfId="17291"/>
    <cellStyle name="Normal 4 2 2 2 2 2 2 2 2 3" xfId="17292"/>
    <cellStyle name="Normal 4 2 2 2 2 2 2 2 2 3 2" xfId="17293"/>
    <cellStyle name="Normal 4 2 2 2 2 2 2 2 3" xfId="17294"/>
    <cellStyle name="Normal 4 2 2 2 2 2 2 2 3 2" xfId="17295"/>
    <cellStyle name="Normal 4 2 2 2 2 2 2 3" xfId="17296"/>
    <cellStyle name="Normal 4 2 2 2 2 2 2 4" xfId="17297"/>
    <cellStyle name="Normal 4 2 2 2 2 2 2 5" xfId="17298"/>
    <cellStyle name="Normal 4 2 2 2 2 2 2 5 2" xfId="17299"/>
    <cellStyle name="Normal 4 2 2 2 2 2 3" xfId="17300"/>
    <cellStyle name="Normal 4 2 2 2 2 2 4" xfId="17301"/>
    <cellStyle name="Normal 4 2 2 2 2 2 5" xfId="17302"/>
    <cellStyle name="Normal 4 2 2 2 2 2 5 2" xfId="17303"/>
    <cellStyle name="Normal 4 2 2 2 2 3" xfId="17304"/>
    <cellStyle name="Normal 4 2 2 2 2 4" xfId="17305"/>
    <cellStyle name="Normal 4 2 2 2 2 5" xfId="17306"/>
    <cellStyle name="Normal 4 2 2 2 2 6" xfId="17307"/>
    <cellStyle name="Normal 4 2 2 2 2 7" xfId="17308"/>
    <cellStyle name="Normal 4 2 2 2 2 7 2" xfId="17309"/>
    <cellStyle name="Normal 4 2 2 2 3" xfId="17310"/>
    <cellStyle name="Normal 4 2 2 2 4" xfId="17311"/>
    <cellStyle name="Normal 4 2 2 2 5" xfId="17312"/>
    <cellStyle name="Normal 4 2 2 2 6" xfId="17313"/>
    <cellStyle name="Normal 4 2 2 2 7" xfId="17314"/>
    <cellStyle name="Normal 4 2 2 2 7 2" xfId="17315"/>
    <cellStyle name="Normal 4 2 2 3" xfId="17316"/>
    <cellStyle name="Normal 4 2 2 4" xfId="17317"/>
    <cellStyle name="Normal 4 2 2 5" xfId="17318"/>
    <cellStyle name="Normal 4 2 2 6" xfId="17319"/>
    <cellStyle name="Normal 4 2 2 7" xfId="17320"/>
    <cellStyle name="Normal 4 2 2 8" xfId="17321"/>
    <cellStyle name="Normal 4 2 2 8 2" xfId="17322"/>
    <cellStyle name="Normal 4 2 3" xfId="17323"/>
    <cellStyle name="Normal 4 2 4" xfId="17324"/>
    <cellStyle name="Normal 4 2 5" xfId="17325"/>
    <cellStyle name="Normal 4 2 6" xfId="17326"/>
    <cellStyle name="Normal 4 2 7" xfId="17327"/>
    <cellStyle name="Normal 4 2 8" xfId="17328"/>
    <cellStyle name="Normal 4 2 8 2" xfId="17329"/>
    <cellStyle name="Normal 4 2 9" xfId="17330"/>
    <cellStyle name="Normal 4 3" xfId="17331"/>
    <cellStyle name="Normal 4 3 2" xfId="17332"/>
    <cellStyle name="Normal 4 3 3" xfId="17333"/>
    <cellStyle name="Normal 4 4" xfId="17334"/>
    <cellStyle name="Normal 4 4 2" xfId="17335"/>
    <cellStyle name="Normal 4 4 3" xfId="17336"/>
    <cellStyle name="Normal 4 5" xfId="17337"/>
    <cellStyle name="Normal 4 5 2" xfId="17338"/>
    <cellStyle name="Normal 4 5 3" xfId="17339"/>
    <cellStyle name="Normal 4 6" xfId="17340"/>
    <cellStyle name="Normal 4 6 2" xfId="17341"/>
    <cellStyle name="Normal 4 6 3" xfId="17342"/>
    <cellStyle name="Normal 4 7" xfId="17343"/>
    <cellStyle name="Normal 4 7 2" xfId="17344"/>
    <cellStyle name="Normal 4 7 3" xfId="17345"/>
    <cellStyle name="Normal 4 8" xfId="17346"/>
    <cellStyle name="Normal 4 8 2" xfId="17347"/>
    <cellStyle name="Normal 4 9" xfId="17348"/>
    <cellStyle name="Normal 40" xfId="17349"/>
    <cellStyle name="Normal 40 10" xfId="17350"/>
    <cellStyle name="Normal 40 11" xfId="17351"/>
    <cellStyle name="Normal 40 12" xfId="17352"/>
    <cellStyle name="Normal 40 13" xfId="17353"/>
    <cellStyle name="Normal 40 14" xfId="17354"/>
    <cellStyle name="Normal 40 15" xfId="17355"/>
    <cellStyle name="Normal 40 16" xfId="17356"/>
    <cellStyle name="Normal 40 2" xfId="17357"/>
    <cellStyle name="Normal 40 3" xfId="17358"/>
    <cellStyle name="Normal 40 4" xfId="17359"/>
    <cellStyle name="Normal 40 5" xfId="17360"/>
    <cellStyle name="Normal 40 6" xfId="17361"/>
    <cellStyle name="Normal 40 7" xfId="17362"/>
    <cellStyle name="Normal 40 8" xfId="17363"/>
    <cellStyle name="Normal 40 9" xfId="17364"/>
    <cellStyle name="Normal 41" xfId="17365"/>
    <cellStyle name="Normal 41 10" xfId="17366"/>
    <cellStyle name="Normal 41 11" xfId="17367"/>
    <cellStyle name="Normal 41 12" xfId="17368"/>
    <cellStyle name="Normal 41 13" xfId="17369"/>
    <cellStyle name="Normal 41 14" xfId="17370"/>
    <cellStyle name="Normal 41 15" xfId="17371"/>
    <cellStyle name="Normal 41 2" xfId="17372"/>
    <cellStyle name="Normal 41 3" xfId="17373"/>
    <cellStyle name="Normal 41 4" xfId="17374"/>
    <cellStyle name="Normal 41 5" xfId="17375"/>
    <cellStyle name="Normal 41 6" xfId="17376"/>
    <cellStyle name="Normal 41 7" xfId="17377"/>
    <cellStyle name="Normal 41 8" xfId="17378"/>
    <cellStyle name="Normal 41 9" xfId="17379"/>
    <cellStyle name="Normal 42" xfId="17380"/>
    <cellStyle name="Normal 42 10" xfId="17381"/>
    <cellStyle name="Normal 42 11" xfId="17382"/>
    <cellStyle name="Normal 42 12" xfId="17383"/>
    <cellStyle name="Normal 42 13" xfId="17384"/>
    <cellStyle name="Normal 42 14" xfId="17385"/>
    <cellStyle name="Normal 42 15" xfId="17386"/>
    <cellStyle name="Normal 42 2" xfId="17387"/>
    <cellStyle name="Normal 42 3" xfId="17388"/>
    <cellStyle name="Normal 42 4" xfId="17389"/>
    <cellStyle name="Normal 42 5" xfId="17390"/>
    <cellStyle name="Normal 42 6" xfId="17391"/>
    <cellStyle name="Normal 42 7" xfId="17392"/>
    <cellStyle name="Normal 42 8" xfId="17393"/>
    <cellStyle name="Normal 42 9" xfId="17394"/>
    <cellStyle name="Normal 43" xfId="17395"/>
    <cellStyle name="Normal 43 10" xfId="17396"/>
    <cellStyle name="Normal 43 10 2" xfId="17397"/>
    <cellStyle name="Normal 43 11" xfId="17398"/>
    <cellStyle name="Normal 43 12" xfId="17399"/>
    <cellStyle name="Normal 43 13" xfId="17400"/>
    <cellStyle name="Normal 43 14" xfId="17401"/>
    <cellStyle name="Normal 43 15" xfId="17402"/>
    <cellStyle name="Normal 43 16" xfId="17403"/>
    <cellStyle name="Normal 43 17" xfId="17404"/>
    <cellStyle name="Normal 43 18" xfId="17405"/>
    <cellStyle name="Normal 43 18 2" xfId="17406"/>
    <cellStyle name="Normal 43 19" xfId="17407"/>
    <cellStyle name="Normal 43 2" xfId="17408"/>
    <cellStyle name="Normal 43 2 2" xfId="17409"/>
    <cellStyle name="Normal 43 3" xfId="17410"/>
    <cellStyle name="Normal 43 3 2" xfId="17411"/>
    <cellStyle name="Normal 43 4" xfId="17412"/>
    <cellStyle name="Normal 43 4 2" xfId="17413"/>
    <cellStyle name="Normal 43 5" xfId="17414"/>
    <cellStyle name="Normal 43 5 2" xfId="17415"/>
    <cellStyle name="Normal 43 6" xfId="17416"/>
    <cellStyle name="Normal 43 6 2" xfId="17417"/>
    <cellStyle name="Normal 43 7" xfId="17418"/>
    <cellStyle name="Normal 43 7 2" xfId="17419"/>
    <cellStyle name="Normal 43 8" xfId="17420"/>
    <cellStyle name="Normal 43 8 2" xfId="17421"/>
    <cellStyle name="Normal 43 9" xfId="17422"/>
    <cellStyle name="Normal 43 9 2" xfId="17423"/>
    <cellStyle name="Normal 44" xfId="17424"/>
    <cellStyle name="Normal 44 10" xfId="17425"/>
    <cellStyle name="Normal 44 11" xfId="17426"/>
    <cellStyle name="Normal 44 12" xfId="17427"/>
    <cellStyle name="Normal 44 13" xfId="17428"/>
    <cellStyle name="Normal 44 14" xfId="17429"/>
    <cellStyle name="Normal 44 15" xfId="17430"/>
    <cellStyle name="Normal 44 2" xfId="17431"/>
    <cellStyle name="Normal 44 3" xfId="17432"/>
    <cellStyle name="Normal 44 4" xfId="17433"/>
    <cellStyle name="Normal 44 5" xfId="17434"/>
    <cellStyle name="Normal 44 6" xfId="17435"/>
    <cellStyle name="Normal 44 7" xfId="17436"/>
    <cellStyle name="Normal 44 8" xfId="17437"/>
    <cellStyle name="Normal 44 9" xfId="17438"/>
    <cellStyle name="Normal 45" xfId="17439"/>
    <cellStyle name="Normal 45 10" xfId="17440"/>
    <cellStyle name="Normal 45 11" xfId="17441"/>
    <cellStyle name="Normal 45 12" xfId="17442"/>
    <cellStyle name="Normal 45 13" xfId="17443"/>
    <cellStyle name="Normal 45 14" xfId="17444"/>
    <cellStyle name="Normal 45 15" xfId="17445"/>
    <cellStyle name="Normal 45 2" xfId="17446"/>
    <cellStyle name="Normal 45 3" xfId="17447"/>
    <cellStyle name="Normal 45 4" xfId="17448"/>
    <cellStyle name="Normal 45 5" xfId="17449"/>
    <cellStyle name="Normal 45 6" xfId="17450"/>
    <cellStyle name="Normal 45 7" xfId="17451"/>
    <cellStyle name="Normal 45 8" xfId="17452"/>
    <cellStyle name="Normal 45 9" xfId="17453"/>
    <cellStyle name="Normal 46" xfId="17454"/>
    <cellStyle name="Normal 46 10" xfId="17455"/>
    <cellStyle name="Normal 46 11" xfId="17456"/>
    <cellStyle name="Normal 46 12" xfId="17457"/>
    <cellStyle name="Normal 46 13" xfId="17458"/>
    <cellStyle name="Normal 46 14" xfId="17459"/>
    <cellStyle name="Normal 46 15" xfId="17460"/>
    <cellStyle name="Normal 46 2" xfId="17461"/>
    <cellStyle name="Normal 46 3" xfId="17462"/>
    <cellStyle name="Normal 46 4" xfId="17463"/>
    <cellStyle name="Normal 46 5" xfId="17464"/>
    <cellStyle name="Normal 46 6" xfId="17465"/>
    <cellStyle name="Normal 46 7" xfId="17466"/>
    <cellStyle name="Normal 46 8" xfId="17467"/>
    <cellStyle name="Normal 46 9" xfId="17468"/>
    <cellStyle name="Normal 47" xfId="17469"/>
    <cellStyle name="Normal 47 10" xfId="17470"/>
    <cellStyle name="Normal 47 11" xfId="17471"/>
    <cellStyle name="Normal 47 12" xfId="17472"/>
    <cellStyle name="Normal 47 13" xfId="17473"/>
    <cellStyle name="Normal 47 14" xfId="17474"/>
    <cellStyle name="Normal 47 15" xfId="17475"/>
    <cellStyle name="Normal 47 2" xfId="17476"/>
    <cellStyle name="Normal 47 3" xfId="17477"/>
    <cellStyle name="Normal 47 4" xfId="17478"/>
    <cellStyle name="Normal 47 5" xfId="17479"/>
    <cellStyle name="Normal 47 6" xfId="17480"/>
    <cellStyle name="Normal 47 7" xfId="17481"/>
    <cellStyle name="Normal 47 8" xfId="17482"/>
    <cellStyle name="Normal 47 9" xfId="17483"/>
    <cellStyle name="Normal 48" xfId="17484"/>
    <cellStyle name="Normal 48 10" xfId="17485"/>
    <cellStyle name="Normal 48 11" xfId="17486"/>
    <cellStyle name="Normal 48 12" xfId="17487"/>
    <cellStyle name="Normal 48 13" xfId="17488"/>
    <cellStyle name="Normal 48 14" xfId="17489"/>
    <cellStyle name="Normal 48 15" xfId="17490"/>
    <cellStyle name="Normal 48 2" xfId="17491"/>
    <cellStyle name="Normal 48 3" xfId="17492"/>
    <cellStyle name="Normal 48 4" xfId="17493"/>
    <cellStyle name="Normal 48 5" xfId="17494"/>
    <cellStyle name="Normal 48 6" xfId="17495"/>
    <cellStyle name="Normal 48 7" xfId="17496"/>
    <cellStyle name="Normal 48 8" xfId="17497"/>
    <cellStyle name="Normal 48 9" xfId="17498"/>
    <cellStyle name="Normal 49" xfId="17499"/>
    <cellStyle name="Normal 49 10" xfId="17500"/>
    <cellStyle name="Normal 49 11" xfId="17501"/>
    <cellStyle name="Normal 49 12" xfId="17502"/>
    <cellStyle name="Normal 49 13" xfId="17503"/>
    <cellStyle name="Normal 49 14" xfId="17504"/>
    <cellStyle name="Normal 49 15" xfId="17505"/>
    <cellStyle name="Normal 49 2" xfId="17506"/>
    <cellStyle name="Normal 49 3" xfId="17507"/>
    <cellStyle name="Normal 49 4" xfId="17508"/>
    <cellStyle name="Normal 49 5" xfId="17509"/>
    <cellStyle name="Normal 49 6" xfId="17510"/>
    <cellStyle name="Normal 49 7" xfId="17511"/>
    <cellStyle name="Normal 49 8" xfId="17512"/>
    <cellStyle name="Normal 49 9" xfId="17513"/>
    <cellStyle name="Normal 5" xfId="17514"/>
    <cellStyle name="Normal 5 10" xfId="17515"/>
    <cellStyle name="Normal 5 10 2" xfId="17516"/>
    <cellStyle name="Normal 5 11" xfId="17517"/>
    <cellStyle name="Normal 5 11 2" xfId="17518"/>
    <cellStyle name="Normal 5 12" xfId="17519"/>
    <cellStyle name="Normal 5 12 2" xfId="17520"/>
    <cellStyle name="Normal 5 13" xfId="17521"/>
    <cellStyle name="Normal 5 13 2" xfId="17522"/>
    <cellStyle name="Normal 5 14" xfId="17523"/>
    <cellStyle name="Normal 5 15" xfId="17524"/>
    <cellStyle name="Normal 5 16" xfId="17525"/>
    <cellStyle name="Normal 5 17" xfId="17526"/>
    <cellStyle name="Normal 5 18" xfId="17527"/>
    <cellStyle name="Normal 5 19" xfId="17528"/>
    <cellStyle name="Normal 5 2" xfId="17529"/>
    <cellStyle name="Normal 5 2 10" xfId="17530"/>
    <cellStyle name="Normal 5 2 11" xfId="17531"/>
    <cellStyle name="Normal 5 2 12" xfId="17532"/>
    <cellStyle name="Normal 5 2 13" xfId="17533"/>
    <cellStyle name="Normal 5 2 14" xfId="17534"/>
    <cellStyle name="Normal 5 2 2" xfId="17535"/>
    <cellStyle name="Normal 5 2 2 2" xfId="17536"/>
    <cellStyle name="Normal 5 2 2 3" xfId="17537"/>
    <cellStyle name="Normal 5 2 2 4" xfId="17538"/>
    <cellStyle name="Normal 5 2 2 5" xfId="17539"/>
    <cellStyle name="Normal 5 2 2 6" xfId="17540"/>
    <cellStyle name="Normal 5 2 2 7" xfId="17541"/>
    <cellStyle name="Normal 5 2 2 8" xfId="17542"/>
    <cellStyle name="Normal 5 2 2 9" xfId="17543"/>
    <cellStyle name="Normal 5 2 3" xfId="17544"/>
    <cellStyle name="Normal 5 2 4" xfId="17545"/>
    <cellStyle name="Normal 5 2 5" xfId="17546"/>
    <cellStyle name="Normal 5 2 6" xfId="17547"/>
    <cellStyle name="Normal 5 2 7" xfId="17548"/>
    <cellStyle name="Normal 5 2 8" xfId="17549"/>
    <cellStyle name="Normal 5 2 9" xfId="17550"/>
    <cellStyle name="Normal 5 20" xfId="17551"/>
    <cellStyle name="Normal 5 21" xfId="17552"/>
    <cellStyle name="Normal 5 22" xfId="17553"/>
    <cellStyle name="Normal 5 23" xfId="17554"/>
    <cellStyle name="Normal 5 24" xfId="17555"/>
    <cellStyle name="Normal 5 25" xfId="17556"/>
    <cellStyle name="Normal 5 26" xfId="17557"/>
    <cellStyle name="Normal 5 27" xfId="17558"/>
    <cellStyle name="Normal 5 28" xfId="17559"/>
    <cellStyle name="Normal 5 29" xfId="17560"/>
    <cellStyle name="Normal 5 3" xfId="17561"/>
    <cellStyle name="Normal 5 3 10" xfId="17562"/>
    <cellStyle name="Normal 5 3 11" xfId="17563"/>
    <cellStyle name="Normal 5 3 2" xfId="17564"/>
    <cellStyle name="Normal 5 3 2 2" xfId="17565"/>
    <cellStyle name="Normal 5 3 3" xfId="17566"/>
    <cellStyle name="Normal 5 3 4" xfId="17567"/>
    <cellStyle name="Normal 5 3 5" xfId="17568"/>
    <cellStyle name="Normal 5 3 6" xfId="17569"/>
    <cellStyle name="Normal 5 3 7" xfId="17570"/>
    <cellStyle name="Normal 5 3 8" xfId="17571"/>
    <cellStyle name="Normal 5 3 9" xfId="17572"/>
    <cellStyle name="Normal 5 30" xfId="17573"/>
    <cellStyle name="Normal 5 31" xfId="17574"/>
    <cellStyle name="Normal 5 32" xfId="17575"/>
    <cellStyle name="Normal 5 33" xfId="17576"/>
    <cellStyle name="Normal 5 34" xfId="17577"/>
    <cellStyle name="Normal 5 35" xfId="17578"/>
    <cellStyle name="Normal 5 36" xfId="17579"/>
    <cellStyle name="Normal 5 37" xfId="17580"/>
    <cellStyle name="Normal 5 38" xfId="17581"/>
    <cellStyle name="Normal 5 39" xfId="17582"/>
    <cellStyle name="Normal 5 4" xfId="17583"/>
    <cellStyle name="Normal 5 4 2" xfId="17584"/>
    <cellStyle name="Normal 5 4 3" xfId="17585"/>
    <cellStyle name="Normal 5 40" xfId="17586"/>
    <cellStyle name="Normal 5 41" xfId="17587"/>
    <cellStyle name="Normal 5 42" xfId="17588"/>
    <cellStyle name="Normal 5 43" xfId="17589"/>
    <cellStyle name="Normal 5 44" xfId="17590"/>
    <cellStyle name="Normal 5 45" xfId="17591"/>
    <cellStyle name="Normal 5 46" xfId="17592"/>
    <cellStyle name="Normal 5 47" xfId="17593"/>
    <cellStyle name="Normal 5 48" xfId="17594"/>
    <cellStyle name="Normal 5 49" xfId="17595"/>
    <cellStyle name="Normal 5 5" xfId="17596"/>
    <cellStyle name="Normal 5 5 2" xfId="17597"/>
    <cellStyle name="Normal 5 5 2 2" xfId="17598"/>
    <cellStyle name="Normal 5 5 3" xfId="17599"/>
    <cellStyle name="Normal 5 50" xfId="17600"/>
    <cellStyle name="Normal 5 6" xfId="17601"/>
    <cellStyle name="Normal 5 6 2" xfId="17602"/>
    <cellStyle name="Normal 5 6 3" xfId="17603"/>
    <cellStyle name="Normal 5 7" xfId="17604"/>
    <cellStyle name="Normal 5 7 2" xfId="17605"/>
    <cellStyle name="Normal 5 7 3" xfId="17606"/>
    <cellStyle name="Normal 5 8" xfId="17607"/>
    <cellStyle name="Normal 5 8 2" xfId="17608"/>
    <cellStyle name="Normal 5 8 3" xfId="17609"/>
    <cellStyle name="Normal 5 9" xfId="17610"/>
    <cellStyle name="Normal 5 9 2" xfId="17611"/>
    <cellStyle name="Normal 5_P&amp;L MR" xfId="17612"/>
    <cellStyle name="Normal 50" xfId="17613"/>
    <cellStyle name="Normal 50 10" xfId="17614"/>
    <cellStyle name="Normal 50 11" xfId="17615"/>
    <cellStyle name="Normal 50 12" xfId="17616"/>
    <cellStyle name="Normal 50 13" xfId="17617"/>
    <cellStyle name="Normal 50 14" xfId="17618"/>
    <cellStyle name="Normal 50 15" xfId="17619"/>
    <cellStyle name="Normal 50 2" xfId="17620"/>
    <cellStyle name="Normal 50 3" xfId="17621"/>
    <cellStyle name="Normal 50 4" xfId="17622"/>
    <cellStyle name="Normal 50 5" xfId="17623"/>
    <cellStyle name="Normal 50 6" xfId="17624"/>
    <cellStyle name="Normal 50 7" xfId="17625"/>
    <cellStyle name="Normal 50 8" xfId="17626"/>
    <cellStyle name="Normal 50 9" xfId="17627"/>
    <cellStyle name="Normal 51" xfId="17628"/>
    <cellStyle name="Normal 51 10" xfId="17629"/>
    <cellStyle name="Normal 51 11" xfId="17630"/>
    <cellStyle name="Normal 51 12" xfId="17631"/>
    <cellStyle name="Normal 51 13" xfId="17632"/>
    <cellStyle name="Normal 51 14" xfId="17633"/>
    <cellStyle name="Normal 51 15" xfId="17634"/>
    <cellStyle name="Normal 51 2" xfId="17635"/>
    <cellStyle name="Normal 51 3" xfId="17636"/>
    <cellStyle name="Normal 51 4" xfId="17637"/>
    <cellStyle name="Normal 51 5" xfId="17638"/>
    <cellStyle name="Normal 51 6" xfId="17639"/>
    <cellStyle name="Normal 51 7" xfId="17640"/>
    <cellStyle name="Normal 51 8" xfId="17641"/>
    <cellStyle name="Normal 51 9" xfId="17642"/>
    <cellStyle name="Normal 52" xfId="17643"/>
    <cellStyle name="Normal 52 10" xfId="17644"/>
    <cellStyle name="Normal 52 11" xfId="17645"/>
    <cellStyle name="Normal 52 12" xfId="17646"/>
    <cellStyle name="Normal 52 13" xfId="17647"/>
    <cellStyle name="Normal 52 14" xfId="17648"/>
    <cellStyle name="Normal 52 15" xfId="17649"/>
    <cellStyle name="Normal 52 2" xfId="17650"/>
    <cellStyle name="Normal 52 3" xfId="17651"/>
    <cellStyle name="Normal 52 4" xfId="17652"/>
    <cellStyle name="Normal 52 5" xfId="17653"/>
    <cellStyle name="Normal 52 6" xfId="17654"/>
    <cellStyle name="Normal 52 7" xfId="17655"/>
    <cellStyle name="Normal 52 8" xfId="17656"/>
    <cellStyle name="Normal 52 9" xfId="17657"/>
    <cellStyle name="Normal 53" xfId="17658"/>
    <cellStyle name="Normal 53 10" xfId="17659"/>
    <cellStyle name="Normal 53 11" xfId="17660"/>
    <cellStyle name="Normal 53 12" xfId="17661"/>
    <cellStyle name="Normal 53 13" xfId="17662"/>
    <cellStyle name="Normal 53 14" xfId="17663"/>
    <cellStyle name="Normal 53 15" xfId="17664"/>
    <cellStyle name="Normal 53 2" xfId="17665"/>
    <cellStyle name="Normal 53 3" xfId="17666"/>
    <cellStyle name="Normal 53 4" xfId="17667"/>
    <cellStyle name="Normal 53 5" xfId="17668"/>
    <cellStyle name="Normal 53 6" xfId="17669"/>
    <cellStyle name="Normal 53 7" xfId="17670"/>
    <cellStyle name="Normal 53 8" xfId="17671"/>
    <cellStyle name="Normal 53 9" xfId="17672"/>
    <cellStyle name="Normal 54" xfId="17673"/>
    <cellStyle name="Normal 54 10" xfId="17674"/>
    <cellStyle name="Normal 54 11" xfId="17675"/>
    <cellStyle name="Normal 54 12" xfId="17676"/>
    <cellStyle name="Normal 54 13" xfId="17677"/>
    <cellStyle name="Normal 54 14" xfId="17678"/>
    <cellStyle name="Normal 54 15" xfId="17679"/>
    <cellStyle name="Normal 54 2" xfId="17680"/>
    <cellStyle name="Normal 54 3" xfId="17681"/>
    <cellStyle name="Normal 54 4" xfId="17682"/>
    <cellStyle name="Normal 54 5" xfId="17683"/>
    <cellStyle name="Normal 54 6" xfId="17684"/>
    <cellStyle name="Normal 54 7" xfId="17685"/>
    <cellStyle name="Normal 54 8" xfId="17686"/>
    <cellStyle name="Normal 54 9" xfId="17687"/>
    <cellStyle name="Normal 55" xfId="17688"/>
    <cellStyle name="Normal 55 10" xfId="17689"/>
    <cellStyle name="Normal 55 11" xfId="17690"/>
    <cellStyle name="Normal 55 12" xfId="17691"/>
    <cellStyle name="Normal 55 13" xfId="17692"/>
    <cellStyle name="Normal 55 14" xfId="17693"/>
    <cellStyle name="Normal 55 15" xfId="17694"/>
    <cellStyle name="Normal 55 2" xfId="17695"/>
    <cellStyle name="Normal 55 3" xfId="17696"/>
    <cellStyle name="Normal 55 4" xfId="17697"/>
    <cellStyle name="Normal 55 5" xfId="17698"/>
    <cellStyle name="Normal 55 6" xfId="17699"/>
    <cellStyle name="Normal 55 7" xfId="17700"/>
    <cellStyle name="Normal 55 8" xfId="17701"/>
    <cellStyle name="Normal 55 9" xfId="17702"/>
    <cellStyle name="Normal 56" xfId="17703"/>
    <cellStyle name="Normal 56 10" xfId="17704"/>
    <cellStyle name="Normal 56 11" xfId="17705"/>
    <cellStyle name="Normal 56 12" xfId="17706"/>
    <cellStyle name="Normal 56 13" xfId="17707"/>
    <cellStyle name="Normal 56 14" xfId="17708"/>
    <cellStyle name="Normal 56 15" xfId="17709"/>
    <cellStyle name="Normal 56 2" xfId="17710"/>
    <cellStyle name="Normal 56 3" xfId="17711"/>
    <cellStyle name="Normal 56 4" xfId="17712"/>
    <cellStyle name="Normal 56 5" xfId="17713"/>
    <cellStyle name="Normal 56 6" xfId="17714"/>
    <cellStyle name="Normal 56 7" xfId="17715"/>
    <cellStyle name="Normal 56 8" xfId="17716"/>
    <cellStyle name="Normal 56 9" xfId="17717"/>
    <cellStyle name="Normal 57" xfId="17718"/>
    <cellStyle name="Normal 57 10" xfId="17719"/>
    <cellStyle name="Normal 57 11" xfId="17720"/>
    <cellStyle name="Normal 57 12" xfId="17721"/>
    <cellStyle name="Normal 57 13" xfId="17722"/>
    <cellStyle name="Normal 57 14" xfId="17723"/>
    <cellStyle name="Normal 57 15" xfId="17724"/>
    <cellStyle name="Normal 57 2" xfId="17725"/>
    <cellStyle name="Normal 57 3" xfId="17726"/>
    <cellStyle name="Normal 57 4" xfId="17727"/>
    <cellStyle name="Normal 57 5" xfId="17728"/>
    <cellStyle name="Normal 57 6" xfId="17729"/>
    <cellStyle name="Normal 57 7" xfId="17730"/>
    <cellStyle name="Normal 57 8" xfId="17731"/>
    <cellStyle name="Normal 57 9" xfId="17732"/>
    <cellStyle name="Normal 58" xfId="17733"/>
    <cellStyle name="Normal 58 10" xfId="17734"/>
    <cellStyle name="Normal 58 11" xfId="17735"/>
    <cellStyle name="Normal 58 12" xfId="17736"/>
    <cellStyle name="Normal 58 13" xfId="17737"/>
    <cellStyle name="Normal 58 14" xfId="17738"/>
    <cellStyle name="Normal 58 15" xfId="17739"/>
    <cellStyle name="Normal 58 2" xfId="17740"/>
    <cellStyle name="Normal 58 3" xfId="17741"/>
    <cellStyle name="Normal 58 4" xfId="17742"/>
    <cellStyle name="Normal 58 5" xfId="17743"/>
    <cellStyle name="Normal 58 6" xfId="17744"/>
    <cellStyle name="Normal 58 7" xfId="17745"/>
    <cellStyle name="Normal 58 8" xfId="17746"/>
    <cellStyle name="Normal 58 9" xfId="17747"/>
    <cellStyle name="Normal 59" xfId="17748"/>
    <cellStyle name="Normal 59 10" xfId="17749"/>
    <cellStyle name="Normal 59 11" xfId="17750"/>
    <cellStyle name="Normal 59 12" xfId="17751"/>
    <cellStyle name="Normal 59 13" xfId="17752"/>
    <cellStyle name="Normal 59 14" xfId="17753"/>
    <cellStyle name="Normal 59 15" xfId="17754"/>
    <cellStyle name="Normal 59 2" xfId="17755"/>
    <cellStyle name="Normal 59 3" xfId="17756"/>
    <cellStyle name="Normal 59 4" xfId="17757"/>
    <cellStyle name="Normal 59 5" xfId="17758"/>
    <cellStyle name="Normal 59 6" xfId="17759"/>
    <cellStyle name="Normal 59 7" xfId="17760"/>
    <cellStyle name="Normal 59 8" xfId="17761"/>
    <cellStyle name="Normal 59 9" xfId="17762"/>
    <cellStyle name="Normal 6" xfId="17763"/>
    <cellStyle name="Normal 6 10" xfId="17764"/>
    <cellStyle name="Normal 6 10 2" xfId="17765"/>
    <cellStyle name="Normal 6 11" xfId="17766"/>
    <cellStyle name="Normal 6 11 2" xfId="17767"/>
    <cellStyle name="Normal 6 12" xfId="17768"/>
    <cellStyle name="Normal 6 12 2" xfId="17769"/>
    <cellStyle name="Normal 6 13" xfId="17770"/>
    <cellStyle name="Normal 6 13 2" xfId="17771"/>
    <cellStyle name="Normal 6 13 2 2" xfId="17772"/>
    <cellStyle name="Normal 6 13 3" xfId="17773"/>
    <cellStyle name="Normal 6 13 4" xfId="17774"/>
    <cellStyle name="Normal 6 14" xfId="17775"/>
    <cellStyle name="Normal 6 15" xfId="17776"/>
    <cellStyle name="Normal 6 16" xfId="17777"/>
    <cellStyle name="Normal 6 17" xfId="17778"/>
    <cellStyle name="Normal 6 18" xfId="17779"/>
    <cellStyle name="Normal 6 19" xfId="17780"/>
    <cellStyle name="Normal 6 2" xfId="17781"/>
    <cellStyle name="Normal 6 2 10" xfId="17782"/>
    <cellStyle name="Normal 6 2 10 2" xfId="17783"/>
    <cellStyle name="Normal 6 2 10 3" xfId="17784"/>
    <cellStyle name="Normal 6 2 11" xfId="17785"/>
    <cellStyle name="Normal 6 2 11 2" xfId="17786"/>
    <cellStyle name="Normal 6 2 11 3" xfId="17787"/>
    <cellStyle name="Normal 6 2 12" xfId="17788"/>
    <cellStyle name="Normal 6 2 12 2" xfId="17789"/>
    <cellStyle name="Normal 6 2 12 3" xfId="17790"/>
    <cellStyle name="Normal 6 2 13" xfId="17791"/>
    <cellStyle name="Normal 6 2 14" xfId="17792"/>
    <cellStyle name="Normal 6 2 15" xfId="17793"/>
    <cellStyle name="Normal 6 2 16" xfId="17794"/>
    <cellStyle name="Normal 6 2 17" xfId="17795"/>
    <cellStyle name="Normal 6 2 18" xfId="17796"/>
    <cellStyle name="Normal 6 2 19" xfId="17797"/>
    <cellStyle name="Normal 6 2 2" xfId="17798"/>
    <cellStyle name="Normal 6 2 2 10" xfId="17799"/>
    <cellStyle name="Normal 6 2 2 11" xfId="17800"/>
    <cellStyle name="Normal 6 2 2 2" xfId="17801"/>
    <cellStyle name="Normal 6 2 2 3" xfId="17802"/>
    <cellStyle name="Normal 6 2 2 4" xfId="17803"/>
    <cellStyle name="Normal 6 2 2 5" xfId="17804"/>
    <cellStyle name="Normal 6 2 2 6" xfId="17805"/>
    <cellStyle name="Normal 6 2 2 7" xfId="17806"/>
    <cellStyle name="Normal 6 2 2 8" xfId="17807"/>
    <cellStyle name="Normal 6 2 2 9" xfId="17808"/>
    <cellStyle name="Normal 6 2 20" xfId="17809"/>
    <cellStyle name="Normal 6 2 21" xfId="17810"/>
    <cellStyle name="Normal 6 2 22" xfId="17811"/>
    <cellStyle name="Normal 6 2 23" xfId="17812"/>
    <cellStyle name="Normal 6 2 24" xfId="17813"/>
    <cellStyle name="Normal 6 2 25" xfId="17814"/>
    <cellStyle name="Normal 6 2 26" xfId="17815"/>
    <cellStyle name="Normal 6 2 27" xfId="17816"/>
    <cellStyle name="Normal 6 2 28" xfId="17817"/>
    <cellStyle name="Normal 6 2 29" xfId="17818"/>
    <cellStyle name="Normal 6 2 3" xfId="17819"/>
    <cellStyle name="Normal 6 2 3 2" xfId="17820"/>
    <cellStyle name="Normal 6 2 3 3" xfId="17821"/>
    <cellStyle name="Normal 6 2 30" xfId="17822"/>
    <cellStyle name="Normal 6 2 31" xfId="17823"/>
    <cellStyle name="Normal 6 2 32" xfId="17824"/>
    <cellStyle name="Normal 6 2 33" xfId="17825"/>
    <cellStyle name="Normal 6 2 34" xfId="17826"/>
    <cellStyle name="Normal 6 2 35" xfId="17827"/>
    <cellStyle name="Normal 6 2 36" xfId="17828"/>
    <cellStyle name="Normal 6 2 37" xfId="17829"/>
    <cellStyle name="Normal 6 2 38" xfId="17830"/>
    <cellStyle name="Normal 6 2 39" xfId="17831"/>
    <cellStyle name="Normal 6 2 4" xfId="17832"/>
    <cellStyle name="Normal 6 2 4 2" xfId="17833"/>
    <cellStyle name="Normal 6 2 4 3" xfId="17834"/>
    <cellStyle name="Normal 6 2 40" xfId="17835"/>
    <cellStyle name="Normal 6 2 41" xfId="17836"/>
    <cellStyle name="Normal 6 2 42" xfId="17837"/>
    <cellStyle name="Normal 6 2 43" xfId="17838"/>
    <cellStyle name="Normal 6 2 44" xfId="17839"/>
    <cellStyle name="Normal 6 2 45" xfId="17840"/>
    <cellStyle name="Normal 6 2 46" xfId="17841"/>
    <cellStyle name="Normal 6 2 47" xfId="17842"/>
    <cellStyle name="Normal 6 2 48" xfId="17843"/>
    <cellStyle name="Normal 6 2 49" xfId="17844"/>
    <cellStyle name="Normal 6 2 5" xfId="17845"/>
    <cellStyle name="Normal 6 2 5 2" xfId="17846"/>
    <cellStyle name="Normal 6 2 5 3" xfId="17847"/>
    <cellStyle name="Normal 6 2 50" xfId="17848"/>
    <cellStyle name="Normal 6 2 51" xfId="17849"/>
    <cellStyle name="Normal 6 2 52" xfId="17850"/>
    <cellStyle name="Normal 6 2 53" xfId="17851"/>
    <cellStyle name="Normal 6 2 54" xfId="17852"/>
    <cellStyle name="Normal 6 2 55" xfId="17853"/>
    <cellStyle name="Normal 6 2 56" xfId="17854"/>
    <cellStyle name="Normal 6 2 57" xfId="17855"/>
    <cellStyle name="Normal 6 2 58" xfId="17856"/>
    <cellStyle name="Normal 6 2 59" xfId="17857"/>
    <cellStyle name="Normal 6 2 6" xfId="17858"/>
    <cellStyle name="Normal 6 2 6 2" xfId="17859"/>
    <cellStyle name="Normal 6 2 6 3" xfId="17860"/>
    <cellStyle name="Normal 6 2 60" xfId="17861"/>
    <cellStyle name="Normal 6 2 61" xfId="17862"/>
    <cellStyle name="Normal 6 2 7" xfId="17863"/>
    <cellStyle name="Normal 6 2 7 2" xfId="17864"/>
    <cellStyle name="Normal 6 2 7 3" xfId="17865"/>
    <cellStyle name="Normal 6 2 8" xfId="17866"/>
    <cellStyle name="Normal 6 2 8 2" xfId="17867"/>
    <cellStyle name="Normal 6 2 8 3" xfId="17868"/>
    <cellStyle name="Normal 6 2 9" xfId="17869"/>
    <cellStyle name="Normal 6 2 9 2" xfId="17870"/>
    <cellStyle name="Normal 6 2 9 3" xfId="17871"/>
    <cellStyle name="Normal 6 20" xfId="17872"/>
    <cellStyle name="Normal 6 21" xfId="17873"/>
    <cellStyle name="Normal 6 22" xfId="17874"/>
    <cellStyle name="Normal 6 23" xfId="17875"/>
    <cellStyle name="Normal 6 24" xfId="17876"/>
    <cellStyle name="Normal 6 25" xfId="17877"/>
    <cellStyle name="Normal 6 26" xfId="17878"/>
    <cellStyle name="Normal 6 27" xfId="17879"/>
    <cellStyle name="Normal 6 28" xfId="17880"/>
    <cellStyle name="Normal 6 29" xfId="17881"/>
    <cellStyle name="Normal 6 3" xfId="17882"/>
    <cellStyle name="Normal 6 3 10" xfId="17883"/>
    <cellStyle name="Normal 6 3 11" xfId="17884"/>
    <cellStyle name="Normal 6 3 12" xfId="17885"/>
    <cellStyle name="Normal 6 3 13" xfId="17886"/>
    <cellStyle name="Normal 6 3 14" xfId="17887"/>
    <cellStyle name="Normal 6 3 15" xfId="17888"/>
    <cellStyle name="Normal 6 3 16" xfId="17889"/>
    <cellStyle name="Normal 6 3 17" xfId="17890"/>
    <cellStyle name="Normal 6 3 18" xfId="17891"/>
    <cellStyle name="Normal 6 3 19" xfId="17892"/>
    <cellStyle name="Normal 6 3 2" xfId="17893"/>
    <cellStyle name="Normal 6 3 2 2" xfId="17894"/>
    <cellStyle name="Normal 6 3 2 3" xfId="17895"/>
    <cellStyle name="Normal 6 3 20" xfId="17896"/>
    <cellStyle name="Normal 6 3 21" xfId="17897"/>
    <cellStyle name="Normal 6 3 22" xfId="17898"/>
    <cellStyle name="Normal 6 3 23" xfId="17899"/>
    <cellStyle name="Normal 6 3 24" xfId="17900"/>
    <cellStyle name="Normal 6 3 25" xfId="17901"/>
    <cellStyle name="Normal 6 3 26" xfId="17902"/>
    <cellStyle name="Normal 6 3 27" xfId="17903"/>
    <cellStyle name="Normal 6 3 28" xfId="17904"/>
    <cellStyle name="Normal 6 3 29" xfId="17905"/>
    <cellStyle name="Normal 6 3 3" xfId="17906"/>
    <cellStyle name="Normal 6 3 3 2" xfId="17907"/>
    <cellStyle name="Normal 6 3 3 3" xfId="17908"/>
    <cellStyle name="Normal 6 3 30" xfId="17909"/>
    <cellStyle name="Normal 6 3 31" xfId="17910"/>
    <cellStyle name="Normal 6 3 32" xfId="17911"/>
    <cellStyle name="Normal 6 3 33" xfId="17912"/>
    <cellStyle name="Normal 6 3 34" xfId="17913"/>
    <cellStyle name="Normal 6 3 35" xfId="17914"/>
    <cellStyle name="Normal 6 3 36" xfId="17915"/>
    <cellStyle name="Normal 6 3 37" xfId="17916"/>
    <cellStyle name="Normal 6 3 38" xfId="17917"/>
    <cellStyle name="Normal 6 3 39" xfId="17918"/>
    <cellStyle name="Normal 6 3 4" xfId="17919"/>
    <cellStyle name="Normal 6 3 4 2" xfId="17920"/>
    <cellStyle name="Normal 6 3 4 3" xfId="17921"/>
    <cellStyle name="Normal 6 3 40" xfId="17922"/>
    <cellStyle name="Normal 6 3 41" xfId="17923"/>
    <cellStyle name="Normal 6 3 42" xfId="17924"/>
    <cellStyle name="Normal 6 3 43" xfId="17925"/>
    <cellStyle name="Normal 6 3 44" xfId="17926"/>
    <cellStyle name="Normal 6 3 45" xfId="17927"/>
    <cellStyle name="Normal 6 3 46" xfId="17928"/>
    <cellStyle name="Normal 6 3 47" xfId="17929"/>
    <cellStyle name="Normal 6 3 48" xfId="17930"/>
    <cellStyle name="Normal 6 3 49" xfId="17931"/>
    <cellStyle name="Normal 6 3 5" xfId="17932"/>
    <cellStyle name="Normal 6 3 5 2" xfId="17933"/>
    <cellStyle name="Normal 6 3 5 3" xfId="17934"/>
    <cellStyle name="Normal 6 3 50" xfId="17935"/>
    <cellStyle name="Normal 6 3 51" xfId="17936"/>
    <cellStyle name="Normal 6 3 52" xfId="17937"/>
    <cellStyle name="Normal 6 3 53" xfId="17938"/>
    <cellStyle name="Normal 6 3 54" xfId="17939"/>
    <cellStyle name="Normal 6 3 55" xfId="17940"/>
    <cellStyle name="Normal 6 3 56" xfId="17941"/>
    <cellStyle name="Normal 6 3 57" xfId="17942"/>
    <cellStyle name="Normal 6 3 58" xfId="17943"/>
    <cellStyle name="Normal 6 3 59" xfId="17944"/>
    <cellStyle name="Normal 6 3 6" xfId="17945"/>
    <cellStyle name="Normal 6 3 6 2" xfId="17946"/>
    <cellStyle name="Normal 6 3 6 3" xfId="17947"/>
    <cellStyle name="Normal 6 3 60" xfId="17948"/>
    <cellStyle name="Normal 6 3 61" xfId="17949"/>
    <cellStyle name="Normal 6 3 7" xfId="17950"/>
    <cellStyle name="Normal 6 3 7 2" xfId="17951"/>
    <cellStyle name="Normal 6 3 7 3" xfId="17952"/>
    <cellStyle name="Normal 6 3 8" xfId="17953"/>
    <cellStyle name="Normal 6 3 8 2" xfId="17954"/>
    <cellStyle name="Normal 6 3 8 3" xfId="17955"/>
    <cellStyle name="Normal 6 3 9" xfId="17956"/>
    <cellStyle name="Normal 6 3 9 2" xfId="17957"/>
    <cellStyle name="Normal 6 3 9 3" xfId="17958"/>
    <cellStyle name="Normal 6 30" xfId="17959"/>
    <cellStyle name="Normal 6 31" xfId="17960"/>
    <cellStyle name="Normal 6 32" xfId="17961"/>
    <cellStyle name="Normal 6 33" xfId="17962"/>
    <cellStyle name="Normal 6 34" xfId="17963"/>
    <cellStyle name="Normal 6 35" xfId="17964"/>
    <cellStyle name="Normal 6 36" xfId="17965"/>
    <cellStyle name="Normal 6 37" xfId="17966"/>
    <cellStyle name="Normal 6 38" xfId="17967"/>
    <cellStyle name="Normal 6 39" xfId="17968"/>
    <cellStyle name="Normal 6 4" xfId="17969"/>
    <cellStyle name="Normal 6 4 2" xfId="17970"/>
    <cellStyle name="Normal 6 4 3" xfId="17971"/>
    <cellStyle name="Normal 6 4 4" xfId="17972"/>
    <cellStyle name="Normal 6 4 5" xfId="17973"/>
    <cellStyle name="Normal 6 40" xfId="17974"/>
    <cellStyle name="Normal 6 41" xfId="17975"/>
    <cellStyle name="Normal 6 42" xfId="17976"/>
    <cellStyle name="Normal 6 43" xfId="17977"/>
    <cellStyle name="Normal 6 44" xfId="17978"/>
    <cellStyle name="Normal 6 45" xfId="17979"/>
    <cellStyle name="Normal 6 46" xfId="17980"/>
    <cellStyle name="Normal 6 47" xfId="17981"/>
    <cellStyle name="Normal 6 48" xfId="17982"/>
    <cellStyle name="Normal 6 49" xfId="17983"/>
    <cellStyle name="Normal 6 49 2" xfId="17984"/>
    <cellStyle name="Normal 6 5" xfId="17985"/>
    <cellStyle name="Normal 6 5 2" xfId="17986"/>
    <cellStyle name="Normal 6 5 3" xfId="17987"/>
    <cellStyle name="Normal 6 5 4" xfId="17988"/>
    <cellStyle name="Normal 6 5 5" xfId="17989"/>
    <cellStyle name="Normal 6 50" xfId="17990"/>
    <cellStyle name="Normal 6 6" xfId="17991"/>
    <cellStyle name="Normal 6 6 2" xfId="17992"/>
    <cellStyle name="Normal 6 6 3" xfId="17993"/>
    <cellStyle name="Normal 6 7" xfId="17994"/>
    <cellStyle name="Normal 6 7 2" xfId="17995"/>
    <cellStyle name="Normal 6 7 3" xfId="17996"/>
    <cellStyle name="Normal 6 8" xfId="17997"/>
    <cellStyle name="Normal 6 8 2" xfId="17998"/>
    <cellStyle name="Normal 6 8 3" xfId="17999"/>
    <cellStyle name="Normal 6 9" xfId="18000"/>
    <cellStyle name="Normal 6 9 2" xfId="18001"/>
    <cellStyle name="Normal 6_P&amp;L MR" xfId="18002"/>
    <cellStyle name="Normal 60" xfId="18003"/>
    <cellStyle name="Normal 60 10" xfId="18004"/>
    <cellStyle name="Normal 60 11" xfId="18005"/>
    <cellStyle name="Normal 60 12" xfId="18006"/>
    <cellStyle name="Normal 60 13" xfId="18007"/>
    <cellStyle name="Normal 60 14" xfId="18008"/>
    <cellStyle name="Normal 60 15" xfId="18009"/>
    <cellStyle name="Normal 60 2" xfId="18010"/>
    <cellStyle name="Normal 60 3" xfId="18011"/>
    <cellStyle name="Normal 60 4" xfId="18012"/>
    <cellStyle name="Normal 60 5" xfId="18013"/>
    <cellStyle name="Normal 60 6" xfId="18014"/>
    <cellStyle name="Normal 60 7" xfId="18015"/>
    <cellStyle name="Normal 60 8" xfId="18016"/>
    <cellStyle name="Normal 60 9" xfId="18017"/>
    <cellStyle name="Normal 61" xfId="18018"/>
    <cellStyle name="Normal 61 10" xfId="18019"/>
    <cellStyle name="Normal 61 11" xfId="18020"/>
    <cellStyle name="Normal 61 12" xfId="18021"/>
    <cellStyle name="Normal 61 13" xfId="18022"/>
    <cellStyle name="Normal 61 14" xfId="18023"/>
    <cellStyle name="Normal 61 15" xfId="18024"/>
    <cellStyle name="Normal 61 2" xfId="18025"/>
    <cellStyle name="Normal 61 3" xfId="18026"/>
    <cellStyle name="Normal 61 4" xfId="18027"/>
    <cellStyle name="Normal 61 5" xfId="18028"/>
    <cellStyle name="Normal 61 6" xfId="18029"/>
    <cellStyle name="Normal 61 7" xfId="18030"/>
    <cellStyle name="Normal 61 8" xfId="18031"/>
    <cellStyle name="Normal 61 9" xfId="18032"/>
    <cellStyle name="Normal 62" xfId="18033"/>
    <cellStyle name="Normal 62 10" xfId="18034"/>
    <cellStyle name="Normal 62 11" xfId="18035"/>
    <cellStyle name="Normal 62 12" xfId="18036"/>
    <cellStyle name="Normal 62 13" xfId="18037"/>
    <cellStyle name="Normal 62 14" xfId="18038"/>
    <cellStyle name="Normal 62 15" xfId="18039"/>
    <cellStyle name="Normal 62 2" xfId="18040"/>
    <cellStyle name="Normal 62 3" xfId="18041"/>
    <cellStyle name="Normal 62 4" xfId="18042"/>
    <cellStyle name="Normal 62 5" xfId="18043"/>
    <cellStyle name="Normal 62 6" xfId="18044"/>
    <cellStyle name="Normal 62 7" xfId="18045"/>
    <cellStyle name="Normal 62 8" xfId="18046"/>
    <cellStyle name="Normal 62 9" xfId="18047"/>
    <cellStyle name="Normal 63" xfId="18048"/>
    <cellStyle name="Normal 63 10" xfId="18049"/>
    <cellStyle name="Normal 63 11" xfId="18050"/>
    <cellStyle name="Normal 63 12" xfId="18051"/>
    <cellStyle name="Normal 63 13" xfId="18052"/>
    <cellStyle name="Normal 63 14" xfId="18053"/>
    <cellStyle name="Normal 63 15" xfId="18054"/>
    <cellStyle name="Normal 63 2" xfId="18055"/>
    <cellStyle name="Normal 63 3" xfId="18056"/>
    <cellStyle name="Normal 63 4" xfId="18057"/>
    <cellStyle name="Normal 63 5" xfId="18058"/>
    <cellStyle name="Normal 63 6" xfId="18059"/>
    <cellStyle name="Normal 63 7" xfId="18060"/>
    <cellStyle name="Normal 63 8" xfId="18061"/>
    <cellStyle name="Normal 63 9" xfId="18062"/>
    <cellStyle name="Normal 64" xfId="18063"/>
    <cellStyle name="Normal 64 10" xfId="18064"/>
    <cellStyle name="Normal 64 11" xfId="18065"/>
    <cellStyle name="Normal 64 12" xfId="18066"/>
    <cellStyle name="Normal 64 13" xfId="18067"/>
    <cellStyle name="Normal 64 14" xfId="18068"/>
    <cellStyle name="Normal 64 15" xfId="18069"/>
    <cellStyle name="Normal 64 2" xfId="18070"/>
    <cellStyle name="Normal 64 3" xfId="18071"/>
    <cellStyle name="Normal 64 4" xfId="18072"/>
    <cellStyle name="Normal 64 5" xfId="18073"/>
    <cellStyle name="Normal 64 6" xfId="18074"/>
    <cellStyle name="Normal 64 7" xfId="18075"/>
    <cellStyle name="Normal 64 8" xfId="18076"/>
    <cellStyle name="Normal 64 9" xfId="18077"/>
    <cellStyle name="Normal 65" xfId="18078"/>
    <cellStyle name="Normal 65 10" xfId="18079"/>
    <cellStyle name="Normal 65 11" xfId="18080"/>
    <cellStyle name="Normal 65 12" xfId="18081"/>
    <cellStyle name="Normal 65 13" xfId="18082"/>
    <cellStyle name="Normal 65 14" xfId="18083"/>
    <cellStyle name="Normal 65 15" xfId="18084"/>
    <cellStyle name="Normal 65 2" xfId="18085"/>
    <cellStyle name="Normal 65 3" xfId="18086"/>
    <cellStyle name="Normal 65 4" xfId="18087"/>
    <cellStyle name="Normal 65 5" xfId="18088"/>
    <cellStyle name="Normal 65 6" xfId="18089"/>
    <cellStyle name="Normal 65 7" xfId="18090"/>
    <cellStyle name="Normal 65 8" xfId="18091"/>
    <cellStyle name="Normal 65 9" xfId="18092"/>
    <cellStyle name="Normal 66" xfId="18093"/>
    <cellStyle name="Normal 66 10" xfId="18094"/>
    <cellStyle name="Normal 66 11" xfId="18095"/>
    <cellStyle name="Normal 66 12" xfId="18096"/>
    <cellStyle name="Normal 66 13" xfId="18097"/>
    <cellStyle name="Normal 66 14" xfId="18098"/>
    <cellStyle name="Normal 66 15" xfId="18099"/>
    <cellStyle name="Normal 66 2" xfId="18100"/>
    <cellStyle name="Normal 66 3" xfId="18101"/>
    <cellStyle name="Normal 66 4" xfId="18102"/>
    <cellStyle name="Normal 66 5" xfId="18103"/>
    <cellStyle name="Normal 66 6" xfId="18104"/>
    <cellStyle name="Normal 66 7" xfId="18105"/>
    <cellStyle name="Normal 66 8" xfId="18106"/>
    <cellStyle name="Normal 66 9" xfId="18107"/>
    <cellStyle name="Normal 67" xfId="18108"/>
    <cellStyle name="Normal 67 10" xfId="18109"/>
    <cellStyle name="Normal 67 11" xfId="18110"/>
    <cellStyle name="Normal 67 12" xfId="18111"/>
    <cellStyle name="Normal 67 13" xfId="18112"/>
    <cellStyle name="Normal 67 14" xfId="18113"/>
    <cellStyle name="Normal 67 15" xfId="18114"/>
    <cellStyle name="Normal 67 2" xfId="18115"/>
    <cellStyle name="Normal 67 3" xfId="18116"/>
    <cellStyle name="Normal 67 4" xfId="18117"/>
    <cellStyle name="Normal 67 5" xfId="18118"/>
    <cellStyle name="Normal 67 6" xfId="18119"/>
    <cellStyle name="Normal 67 7" xfId="18120"/>
    <cellStyle name="Normal 67 8" xfId="18121"/>
    <cellStyle name="Normal 67 9" xfId="18122"/>
    <cellStyle name="Normal 68" xfId="18123"/>
    <cellStyle name="Normal 68 10" xfId="18124"/>
    <cellStyle name="Normal 68 11" xfId="18125"/>
    <cellStyle name="Normal 68 12" xfId="18126"/>
    <cellStyle name="Normal 68 13" xfId="18127"/>
    <cellStyle name="Normal 68 14" xfId="18128"/>
    <cellStyle name="Normal 68 15" xfId="18129"/>
    <cellStyle name="Normal 68 2" xfId="18130"/>
    <cellStyle name="Normal 68 3" xfId="18131"/>
    <cellStyle name="Normal 68 4" xfId="18132"/>
    <cellStyle name="Normal 68 5" xfId="18133"/>
    <cellStyle name="Normal 68 6" xfId="18134"/>
    <cellStyle name="Normal 68 7" xfId="18135"/>
    <cellStyle name="Normal 68 8" xfId="18136"/>
    <cellStyle name="Normal 68 9" xfId="18137"/>
    <cellStyle name="Normal 69" xfId="18138"/>
    <cellStyle name="Normal 69 10" xfId="18139"/>
    <cellStyle name="Normal 69 11" xfId="18140"/>
    <cellStyle name="Normal 69 12" xfId="18141"/>
    <cellStyle name="Normal 69 13" xfId="18142"/>
    <cellStyle name="Normal 69 14" xfId="18143"/>
    <cellStyle name="Normal 69 15" xfId="18144"/>
    <cellStyle name="Normal 69 2" xfId="18145"/>
    <cellStyle name="Normal 69 3" xfId="18146"/>
    <cellStyle name="Normal 69 4" xfId="18147"/>
    <cellStyle name="Normal 69 5" xfId="18148"/>
    <cellStyle name="Normal 69 6" xfId="18149"/>
    <cellStyle name="Normal 69 7" xfId="18150"/>
    <cellStyle name="Normal 69 8" xfId="18151"/>
    <cellStyle name="Normal 69 9" xfId="18152"/>
    <cellStyle name="Normal 7" xfId="18153"/>
    <cellStyle name="Normal 7 10" xfId="18154"/>
    <cellStyle name="Normal 7 11" xfId="18155"/>
    <cellStyle name="Normal 7 12" xfId="18156"/>
    <cellStyle name="Normal 7 13" xfId="18157"/>
    <cellStyle name="Normal 7 14" xfId="18158"/>
    <cellStyle name="Normal 7 15" xfId="18159"/>
    <cellStyle name="Normal 7 15 10" xfId="18160"/>
    <cellStyle name="Normal 7 15 10 2" xfId="18161"/>
    <cellStyle name="Normal 7 15 11" xfId="18162"/>
    <cellStyle name="Normal 7 15 11 2" xfId="18163"/>
    <cellStyle name="Normal 7 15 12" xfId="18164"/>
    <cellStyle name="Normal 7 15 12 2" xfId="18165"/>
    <cellStyle name="Normal 7 15 13" xfId="18166"/>
    <cellStyle name="Normal 7 15 13 2" xfId="18167"/>
    <cellStyle name="Normal 7 15 14" xfId="18168"/>
    <cellStyle name="Normal 7 15 14 2" xfId="18169"/>
    <cellStyle name="Normal 7 15 15" xfId="18170"/>
    <cellStyle name="Normal 7 15 15 2" xfId="18171"/>
    <cellStyle name="Normal 7 15 16" xfId="18172"/>
    <cellStyle name="Normal 7 15 2" xfId="18173"/>
    <cellStyle name="Normal 7 15 2 2" xfId="18174"/>
    <cellStyle name="Normal 7 15 3" xfId="18175"/>
    <cellStyle name="Normal 7 15 3 2" xfId="18176"/>
    <cellStyle name="Normal 7 15 4" xfId="18177"/>
    <cellStyle name="Normal 7 15 4 2" xfId="18178"/>
    <cellStyle name="Normal 7 15 5" xfId="18179"/>
    <cellStyle name="Normal 7 15 5 2" xfId="18180"/>
    <cellStyle name="Normal 7 15 6" xfId="18181"/>
    <cellStyle name="Normal 7 15 6 2" xfId="18182"/>
    <cellStyle name="Normal 7 15 7" xfId="18183"/>
    <cellStyle name="Normal 7 15 7 2" xfId="18184"/>
    <cellStyle name="Normal 7 15 8" xfId="18185"/>
    <cellStyle name="Normal 7 15 8 2" xfId="18186"/>
    <cellStyle name="Normal 7 15 9" xfId="18187"/>
    <cellStyle name="Normal 7 15 9 2" xfId="18188"/>
    <cellStyle name="Normal 7 16" xfId="18189"/>
    <cellStyle name="Normal 7 16 10" xfId="18190"/>
    <cellStyle name="Normal 7 16 10 2" xfId="18191"/>
    <cellStyle name="Normal 7 16 11" xfId="18192"/>
    <cellStyle name="Normal 7 16 11 2" xfId="18193"/>
    <cellStyle name="Normal 7 16 12" xfId="18194"/>
    <cellStyle name="Normal 7 16 12 2" xfId="18195"/>
    <cellStyle name="Normal 7 16 13" xfId="18196"/>
    <cellStyle name="Normal 7 16 13 2" xfId="18197"/>
    <cellStyle name="Normal 7 16 14" xfId="18198"/>
    <cellStyle name="Normal 7 16 14 2" xfId="18199"/>
    <cellStyle name="Normal 7 16 15" xfId="18200"/>
    <cellStyle name="Normal 7 16 15 2" xfId="18201"/>
    <cellStyle name="Normal 7 16 16" xfId="18202"/>
    <cellStyle name="Normal 7 16 2" xfId="18203"/>
    <cellStyle name="Normal 7 16 2 2" xfId="18204"/>
    <cellStyle name="Normal 7 16 3" xfId="18205"/>
    <cellStyle name="Normal 7 16 3 2" xfId="18206"/>
    <cellStyle name="Normal 7 16 4" xfId="18207"/>
    <cellStyle name="Normal 7 16 4 2" xfId="18208"/>
    <cellStyle name="Normal 7 16 5" xfId="18209"/>
    <cellStyle name="Normal 7 16 5 2" xfId="18210"/>
    <cellStyle name="Normal 7 16 6" xfId="18211"/>
    <cellStyle name="Normal 7 16 6 2" xfId="18212"/>
    <cellStyle name="Normal 7 16 7" xfId="18213"/>
    <cellStyle name="Normal 7 16 7 2" xfId="18214"/>
    <cellStyle name="Normal 7 16 8" xfId="18215"/>
    <cellStyle name="Normal 7 16 8 2" xfId="18216"/>
    <cellStyle name="Normal 7 16 9" xfId="18217"/>
    <cellStyle name="Normal 7 16 9 2" xfId="18218"/>
    <cellStyle name="Normal 7 17" xfId="18219"/>
    <cellStyle name="Normal 7 17 10" xfId="18220"/>
    <cellStyle name="Normal 7 17 10 2" xfId="18221"/>
    <cellStyle name="Normal 7 17 11" xfId="18222"/>
    <cellStyle name="Normal 7 17 11 2" xfId="18223"/>
    <cellStyle name="Normal 7 17 12" xfId="18224"/>
    <cellStyle name="Normal 7 17 12 2" xfId="18225"/>
    <cellStyle name="Normal 7 17 13" xfId="18226"/>
    <cellStyle name="Normal 7 17 13 2" xfId="18227"/>
    <cellStyle name="Normal 7 17 14" xfId="18228"/>
    <cellStyle name="Normal 7 17 14 2" xfId="18229"/>
    <cellStyle name="Normal 7 17 15" xfId="18230"/>
    <cellStyle name="Normal 7 17 15 2" xfId="18231"/>
    <cellStyle name="Normal 7 17 16" xfId="18232"/>
    <cellStyle name="Normal 7 17 16 2" xfId="18233"/>
    <cellStyle name="Normal 7 17 17" xfId="18234"/>
    <cellStyle name="Normal 7 17 2" xfId="18235"/>
    <cellStyle name="Normal 7 17 3" xfId="18236"/>
    <cellStyle name="Normal 7 17 3 2" xfId="18237"/>
    <cellStyle name="Normal 7 17 4" xfId="18238"/>
    <cellStyle name="Normal 7 17 4 2" xfId="18239"/>
    <cellStyle name="Normal 7 17 5" xfId="18240"/>
    <cellStyle name="Normal 7 17 5 2" xfId="18241"/>
    <cellStyle name="Normal 7 17 6" xfId="18242"/>
    <cellStyle name="Normal 7 17 6 2" xfId="18243"/>
    <cellStyle name="Normal 7 17 7" xfId="18244"/>
    <cellStyle name="Normal 7 17 7 2" xfId="18245"/>
    <cellStyle name="Normal 7 17 8" xfId="18246"/>
    <cellStyle name="Normal 7 17 8 2" xfId="18247"/>
    <cellStyle name="Normal 7 17 9" xfId="18248"/>
    <cellStyle name="Normal 7 17 9 2" xfId="18249"/>
    <cellStyle name="Normal 7 18" xfId="18250"/>
    <cellStyle name="Normal 7 19" xfId="18251"/>
    <cellStyle name="Normal 7 2" xfId="18252"/>
    <cellStyle name="Normal 7 2 10" xfId="18253"/>
    <cellStyle name="Normal 7 2 11" xfId="18254"/>
    <cellStyle name="Normal 7 2 12" xfId="18255"/>
    <cellStyle name="Normal 7 2 13" xfId="18256"/>
    <cellStyle name="Normal 7 2 14" xfId="18257"/>
    <cellStyle name="Normal 7 2 15" xfId="18258"/>
    <cellStyle name="Normal 7 2 16" xfId="18259"/>
    <cellStyle name="Normal 7 2 17" xfId="18260"/>
    <cellStyle name="Normal 7 2 18" xfId="18261"/>
    <cellStyle name="Normal 7 2 19" xfId="18262"/>
    <cellStyle name="Normal 7 2 2" xfId="18263"/>
    <cellStyle name="Normal 7 2 2 2" xfId="18264"/>
    <cellStyle name="Normal 7 2 20" xfId="18265"/>
    <cellStyle name="Normal 7 2 21" xfId="18266"/>
    <cellStyle name="Normal 7 2 22" xfId="18267"/>
    <cellStyle name="Normal 7 2 23" xfId="18268"/>
    <cellStyle name="Normal 7 2 24" xfId="18269"/>
    <cellStyle name="Normal 7 2 25" xfId="18270"/>
    <cellStyle name="Normal 7 2 26" xfId="18271"/>
    <cellStyle name="Normal 7 2 27" xfId="18272"/>
    <cellStyle name="Normal 7 2 28" xfId="18273"/>
    <cellStyle name="Normal 7 2 29" xfId="18274"/>
    <cellStyle name="Normal 7 2 3" xfId="18275"/>
    <cellStyle name="Normal 7 2 30" xfId="18276"/>
    <cellStyle name="Normal 7 2 31" xfId="18277"/>
    <cellStyle name="Normal 7 2 32" xfId="18278"/>
    <cellStyle name="Normal 7 2 33" xfId="18279"/>
    <cellStyle name="Normal 7 2 34" xfId="18280"/>
    <cellStyle name="Normal 7 2 35" xfId="18281"/>
    <cellStyle name="Normal 7 2 36" xfId="18282"/>
    <cellStyle name="Normal 7 2 37" xfId="18283"/>
    <cellStyle name="Normal 7 2 38" xfId="18284"/>
    <cellStyle name="Normal 7 2 39" xfId="18285"/>
    <cellStyle name="Normal 7 2 4" xfId="18286"/>
    <cellStyle name="Normal 7 2 40" xfId="18287"/>
    <cellStyle name="Normal 7 2 41" xfId="18288"/>
    <cellStyle name="Normal 7 2 42" xfId="18289"/>
    <cellStyle name="Normal 7 2 43" xfId="18290"/>
    <cellStyle name="Normal 7 2 44" xfId="18291"/>
    <cellStyle name="Normal 7 2 45" xfId="18292"/>
    <cellStyle name="Normal 7 2 46" xfId="18293"/>
    <cellStyle name="Normal 7 2 46 10" xfId="18294"/>
    <cellStyle name="Normal 7 2 46 10 10" xfId="18295"/>
    <cellStyle name="Normal 7 2 46 10 10 2" xfId="18296"/>
    <cellStyle name="Normal 7 2 46 10 11" xfId="18297"/>
    <cellStyle name="Normal 7 2 46 10 11 2" xfId="18298"/>
    <cellStyle name="Normal 7 2 46 10 12" xfId="18299"/>
    <cellStyle name="Normal 7 2 46 10 12 2" xfId="18300"/>
    <cellStyle name="Normal 7 2 46 10 13" xfId="18301"/>
    <cellStyle name="Normal 7 2 46 10 13 2" xfId="18302"/>
    <cellStyle name="Normal 7 2 46 10 14" xfId="18303"/>
    <cellStyle name="Normal 7 2 46 10 14 2" xfId="18304"/>
    <cellStyle name="Normal 7 2 46 10 15" xfId="18305"/>
    <cellStyle name="Normal 7 2 46 10 15 2" xfId="18306"/>
    <cellStyle name="Normal 7 2 46 10 16" xfId="18307"/>
    <cellStyle name="Normal 7 2 46 10 2" xfId="18308"/>
    <cellStyle name="Normal 7 2 46 10 2 2" xfId="18309"/>
    <cellStyle name="Normal 7 2 46 10 3" xfId="18310"/>
    <cellStyle name="Normal 7 2 46 10 3 2" xfId="18311"/>
    <cellStyle name="Normal 7 2 46 10 4" xfId="18312"/>
    <cellStyle name="Normal 7 2 46 10 4 2" xfId="18313"/>
    <cellStyle name="Normal 7 2 46 10 5" xfId="18314"/>
    <cellStyle name="Normal 7 2 46 10 5 2" xfId="18315"/>
    <cellStyle name="Normal 7 2 46 10 6" xfId="18316"/>
    <cellStyle name="Normal 7 2 46 10 6 2" xfId="18317"/>
    <cellStyle name="Normal 7 2 46 10 7" xfId="18318"/>
    <cellStyle name="Normal 7 2 46 10 7 2" xfId="18319"/>
    <cellStyle name="Normal 7 2 46 10 8" xfId="18320"/>
    <cellStyle name="Normal 7 2 46 10 8 2" xfId="18321"/>
    <cellStyle name="Normal 7 2 46 10 9" xfId="18322"/>
    <cellStyle name="Normal 7 2 46 10 9 2" xfId="18323"/>
    <cellStyle name="Normal 7 2 46 11" xfId="18324"/>
    <cellStyle name="Normal 7 2 46 11 10" xfId="18325"/>
    <cellStyle name="Normal 7 2 46 11 10 2" xfId="18326"/>
    <cellStyle name="Normal 7 2 46 11 11" xfId="18327"/>
    <cellStyle name="Normal 7 2 46 11 11 2" xfId="18328"/>
    <cellStyle name="Normal 7 2 46 11 12" xfId="18329"/>
    <cellStyle name="Normal 7 2 46 11 12 2" xfId="18330"/>
    <cellStyle name="Normal 7 2 46 11 13" xfId="18331"/>
    <cellStyle name="Normal 7 2 46 11 13 2" xfId="18332"/>
    <cellStyle name="Normal 7 2 46 11 14" xfId="18333"/>
    <cellStyle name="Normal 7 2 46 11 14 2" xfId="18334"/>
    <cellStyle name="Normal 7 2 46 11 15" xfId="18335"/>
    <cellStyle name="Normal 7 2 46 11 15 2" xfId="18336"/>
    <cellStyle name="Normal 7 2 46 11 16" xfId="18337"/>
    <cellStyle name="Normal 7 2 46 11 2" xfId="18338"/>
    <cellStyle name="Normal 7 2 46 11 2 2" xfId="18339"/>
    <cellStyle name="Normal 7 2 46 11 3" xfId="18340"/>
    <cellStyle name="Normal 7 2 46 11 3 2" xfId="18341"/>
    <cellStyle name="Normal 7 2 46 11 4" xfId="18342"/>
    <cellStyle name="Normal 7 2 46 11 4 2" xfId="18343"/>
    <cellStyle name="Normal 7 2 46 11 5" xfId="18344"/>
    <cellStyle name="Normal 7 2 46 11 5 2" xfId="18345"/>
    <cellStyle name="Normal 7 2 46 11 6" xfId="18346"/>
    <cellStyle name="Normal 7 2 46 11 6 2" xfId="18347"/>
    <cellStyle name="Normal 7 2 46 11 7" xfId="18348"/>
    <cellStyle name="Normal 7 2 46 11 7 2" xfId="18349"/>
    <cellStyle name="Normal 7 2 46 11 8" xfId="18350"/>
    <cellStyle name="Normal 7 2 46 11 8 2" xfId="18351"/>
    <cellStyle name="Normal 7 2 46 11 9" xfId="18352"/>
    <cellStyle name="Normal 7 2 46 11 9 2" xfId="18353"/>
    <cellStyle name="Normal 7 2 46 12" xfId="18354"/>
    <cellStyle name="Normal 7 2 46 12 2" xfId="18355"/>
    <cellStyle name="Normal 7 2 46 13" xfId="18356"/>
    <cellStyle name="Normal 7 2 46 13 2" xfId="18357"/>
    <cellStyle name="Normal 7 2 46 14" xfId="18358"/>
    <cellStyle name="Normal 7 2 46 14 2" xfId="18359"/>
    <cellStyle name="Normal 7 2 46 15" xfId="18360"/>
    <cellStyle name="Normal 7 2 46 15 2" xfId="18361"/>
    <cellStyle name="Normal 7 2 46 16" xfId="18362"/>
    <cellStyle name="Normal 7 2 46 16 2" xfId="18363"/>
    <cellStyle name="Normal 7 2 46 17" xfId="18364"/>
    <cellStyle name="Normal 7 2 46 17 2" xfId="18365"/>
    <cellStyle name="Normal 7 2 46 18" xfId="18366"/>
    <cellStyle name="Normal 7 2 46 18 2" xfId="18367"/>
    <cellStyle name="Normal 7 2 46 19" xfId="18368"/>
    <cellStyle name="Normal 7 2 46 19 2" xfId="18369"/>
    <cellStyle name="Normal 7 2 46 2" xfId="18370"/>
    <cellStyle name="Normal 7 2 46 2 10" xfId="18371"/>
    <cellStyle name="Normal 7 2 46 2 10 2" xfId="18372"/>
    <cellStyle name="Normal 7 2 46 2 11" xfId="18373"/>
    <cellStyle name="Normal 7 2 46 2 11 2" xfId="18374"/>
    <cellStyle name="Normal 7 2 46 2 12" xfId="18375"/>
    <cellStyle name="Normal 7 2 46 2 12 2" xfId="18376"/>
    <cellStyle name="Normal 7 2 46 2 13" xfId="18377"/>
    <cellStyle name="Normal 7 2 46 2 13 2" xfId="18378"/>
    <cellStyle name="Normal 7 2 46 2 14" xfId="18379"/>
    <cellStyle name="Normal 7 2 46 2 14 2" xfId="18380"/>
    <cellStyle name="Normal 7 2 46 2 15" xfId="18381"/>
    <cellStyle name="Normal 7 2 46 2 15 2" xfId="18382"/>
    <cellStyle name="Normal 7 2 46 2 16" xfId="18383"/>
    <cellStyle name="Normal 7 2 46 2 2" xfId="18384"/>
    <cellStyle name="Normal 7 2 46 2 2 2" xfId="18385"/>
    <cellStyle name="Normal 7 2 46 2 3" xfId="18386"/>
    <cellStyle name="Normal 7 2 46 2 3 2" xfId="18387"/>
    <cellStyle name="Normal 7 2 46 2 4" xfId="18388"/>
    <cellStyle name="Normal 7 2 46 2 4 2" xfId="18389"/>
    <cellStyle name="Normal 7 2 46 2 5" xfId="18390"/>
    <cellStyle name="Normal 7 2 46 2 5 2" xfId="18391"/>
    <cellStyle name="Normal 7 2 46 2 6" xfId="18392"/>
    <cellStyle name="Normal 7 2 46 2 6 2" xfId="18393"/>
    <cellStyle name="Normal 7 2 46 2 7" xfId="18394"/>
    <cellStyle name="Normal 7 2 46 2 7 2" xfId="18395"/>
    <cellStyle name="Normal 7 2 46 2 8" xfId="18396"/>
    <cellStyle name="Normal 7 2 46 2 8 2" xfId="18397"/>
    <cellStyle name="Normal 7 2 46 2 9" xfId="18398"/>
    <cellStyle name="Normal 7 2 46 2 9 2" xfId="18399"/>
    <cellStyle name="Normal 7 2 46 20" xfId="18400"/>
    <cellStyle name="Normal 7 2 46 20 2" xfId="18401"/>
    <cellStyle name="Normal 7 2 46 21" xfId="18402"/>
    <cellStyle name="Normal 7 2 46 21 2" xfId="18403"/>
    <cellStyle name="Normal 7 2 46 22" xfId="18404"/>
    <cellStyle name="Normal 7 2 46 22 2" xfId="18405"/>
    <cellStyle name="Normal 7 2 46 23" xfId="18406"/>
    <cellStyle name="Normal 7 2 46 23 2" xfId="18407"/>
    <cellStyle name="Normal 7 2 46 24" xfId="18408"/>
    <cellStyle name="Normal 7 2 46 24 2" xfId="18409"/>
    <cellStyle name="Normal 7 2 46 25" xfId="18410"/>
    <cellStyle name="Normal 7 2 46 25 2" xfId="18411"/>
    <cellStyle name="Normal 7 2 46 26" xfId="18412"/>
    <cellStyle name="Normal 7 2 46 3" xfId="18413"/>
    <cellStyle name="Normal 7 2 46 3 10" xfId="18414"/>
    <cellStyle name="Normal 7 2 46 3 10 2" xfId="18415"/>
    <cellStyle name="Normal 7 2 46 3 11" xfId="18416"/>
    <cellStyle name="Normal 7 2 46 3 11 2" xfId="18417"/>
    <cellStyle name="Normal 7 2 46 3 12" xfId="18418"/>
    <cellStyle name="Normal 7 2 46 3 12 2" xfId="18419"/>
    <cellStyle name="Normal 7 2 46 3 13" xfId="18420"/>
    <cellStyle name="Normal 7 2 46 3 13 2" xfId="18421"/>
    <cellStyle name="Normal 7 2 46 3 14" xfId="18422"/>
    <cellStyle name="Normal 7 2 46 3 14 2" xfId="18423"/>
    <cellStyle name="Normal 7 2 46 3 15" xfId="18424"/>
    <cellStyle name="Normal 7 2 46 3 15 2" xfId="18425"/>
    <cellStyle name="Normal 7 2 46 3 16" xfId="18426"/>
    <cellStyle name="Normal 7 2 46 3 2" xfId="18427"/>
    <cellStyle name="Normal 7 2 46 3 2 2" xfId="18428"/>
    <cellStyle name="Normal 7 2 46 3 3" xfId="18429"/>
    <cellStyle name="Normal 7 2 46 3 3 2" xfId="18430"/>
    <cellStyle name="Normal 7 2 46 3 4" xfId="18431"/>
    <cellStyle name="Normal 7 2 46 3 4 2" xfId="18432"/>
    <cellStyle name="Normal 7 2 46 3 5" xfId="18433"/>
    <cellStyle name="Normal 7 2 46 3 5 2" xfId="18434"/>
    <cellStyle name="Normal 7 2 46 3 6" xfId="18435"/>
    <cellStyle name="Normal 7 2 46 3 6 2" xfId="18436"/>
    <cellStyle name="Normal 7 2 46 3 7" xfId="18437"/>
    <cellStyle name="Normal 7 2 46 3 7 2" xfId="18438"/>
    <cellStyle name="Normal 7 2 46 3 8" xfId="18439"/>
    <cellStyle name="Normal 7 2 46 3 8 2" xfId="18440"/>
    <cellStyle name="Normal 7 2 46 3 9" xfId="18441"/>
    <cellStyle name="Normal 7 2 46 3 9 2" xfId="18442"/>
    <cellStyle name="Normal 7 2 46 4" xfId="18443"/>
    <cellStyle name="Normal 7 2 46 4 10" xfId="18444"/>
    <cellStyle name="Normal 7 2 46 4 10 2" xfId="18445"/>
    <cellStyle name="Normal 7 2 46 4 11" xfId="18446"/>
    <cellStyle name="Normal 7 2 46 4 11 2" xfId="18447"/>
    <cellStyle name="Normal 7 2 46 4 12" xfId="18448"/>
    <cellStyle name="Normal 7 2 46 4 12 2" xfId="18449"/>
    <cellStyle name="Normal 7 2 46 4 13" xfId="18450"/>
    <cellStyle name="Normal 7 2 46 4 13 2" xfId="18451"/>
    <cellStyle name="Normal 7 2 46 4 14" xfId="18452"/>
    <cellStyle name="Normal 7 2 46 4 14 2" xfId="18453"/>
    <cellStyle name="Normal 7 2 46 4 15" xfId="18454"/>
    <cellStyle name="Normal 7 2 46 4 15 2" xfId="18455"/>
    <cellStyle name="Normal 7 2 46 4 16" xfId="18456"/>
    <cellStyle name="Normal 7 2 46 4 2" xfId="18457"/>
    <cellStyle name="Normal 7 2 46 4 2 2" xfId="18458"/>
    <cellStyle name="Normal 7 2 46 4 3" xfId="18459"/>
    <cellStyle name="Normal 7 2 46 4 3 2" xfId="18460"/>
    <cellStyle name="Normal 7 2 46 4 4" xfId="18461"/>
    <cellStyle name="Normal 7 2 46 4 4 2" xfId="18462"/>
    <cellStyle name="Normal 7 2 46 4 5" xfId="18463"/>
    <cellStyle name="Normal 7 2 46 4 5 2" xfId="18464"/>
    <cellStyle name="Normal 7 2 46 4 6" xfId="18465"/>
    <cellStyle name="Normal 7 2 46 4 6 2" xfId="18466"/>
    <cellStyle name="Normal 7 2 46 4 7" xfId="18467"/>
    <cellStyle name="Normal 7 2 46 4 7 2" xfId="18468"/>
    <cellStyle name="Normal 7 2 46 4 8" xfId="18469"/>
    <cellStyle name="Normal 7 2 46 4 8 2" xfId="18470"/>
    <cellStyle name="Normal 7 2 46 4 9" xfId="18471"/>
    <cellStyle name="Normal 7 2 46 4 9 2" xfId="18472"/>
    <cellStyle name="Normal 7 2 46 5" xfId="18473"/>
    <cellStyle name="Normal 7 2 46 5 10" xfId="18474"/>
    <cellStyle name="Normal 7 2 46 5 10 2" xfId="18475"/>
    <cellStyle name="Normal 7 2 46 5 11" xfId="18476"/>
    <cellStyle name="Normal 7 2 46 5 11 2" xfId="18477"/>
    <cellStyle name="Normal 7 2 46 5 12" xfId="18478"/>
    <cellStyle name="Normal 7 2 46 5 12 2" xfId="18479"/>
    <cellStyle name="Normal 7 2 46 5 13" xfId="18480"/>
    <cellStyle name="Normal 7 2 46 5 13 2" xfId="18481"/>
    <cellStyle name="Normal 7 2 46 5 14" xfId="18482"/>
    <cellStyle name="Normal 7 2 46 5 14 2" xfId="18483"/>
    <cellStyle name="Normal 7 2 46 5 15" xfId="18484"/>
    <cellStyle name="Normal 7 2 46 5 15 2" xfId="18485"/>
    <cellStyle name="Normal 7 2 46 5 16" xfId="18486"/>
    <cellStyle name="Normal 7 2 46 5 2" xfId="18487"/>
    <cellStyle name="Normal 7 2 46 5 2 2" xfId="18488"/>
    <cellStyle name="Normal 7 2 46 5 3" xfId="18489"/>
    <cellStyle name="Normal 7 2 46 5 3 2" xfId="18490"/>
    <cellStyle name="Normal 7 2 46 5 4" xfId="18491"/>
    <cellStyle name="Normal 7 2 46 5 4 2" xfId="18492"/>
    <cellStyle name="Normal 7 2 46 5 5" xfId="18493"/>
    <cellStyle name="Normal 7 2 46 5 5 2" xfId="18494"/>
    <cellStyle name="Normal 7 2 46 5 6" xfId="18495"/>
    <cellStyle name="Normal 7 2 46 5 6 2" xfId="18496"/>
    <cellStyle name="Normal 7 2 46 5 7" xfId="18497"/>
    <cellStyle name="Normal 7 2 46 5 7 2" xfId="18498"/>
    <cellStyle name="Normal 7 2 46 5 8" xfId="18499"/>
    <cellStyle name="Normal 7 2 46 5 8 2" xfId="18500"/>
    <cellStyle name="Normal 7 2 46 5 9" xfId="18501"/>
    <cellStyle name="Normal 7 2 46 5 9 2" xfId="18502"/>
    <cellStyle name="Normal 7 2 46 6" xfId="18503"/>
    <cellStyle name="Normal 7 2 46 6 10" xfId="18504"/>
    <cellStyle name="Normal 7 2 46 6 10 2" xfId="18505"/>
    <cellStyle name="Normal 7 2 46 6 11" xfId="18506"/>
    <cellStyle name="Normal 7 2 46 6 11 2" xfId="18507"/>
    <cellStyle name="Normal 7 2 46 6 12" xfId="18508"/>
    <cellStyle name="Normal 7 2 46 6 12 2" xfId="18509"/>
    <cellStyle name="Normal 7 2 46 6 13" xfId="18510"/>
    <cellStyle name="Normal 7 2 46 6 13 2" xfId="18511"/>
    <cellStyle name="Normal 7 2 46 6 14" xfId="18512"/>
    <cellStyle name="Normal 7 2 46 6 14 2" xfId="18513"/>
    <cellStyle name="Normal 7 2 46 6 15" xfId="18514"/>
    <cellStyle name="Normal 7 2 46 6 15 2" xfId="18515"/>
    <cellStyle name="Normal 7 2 46 6 16" xfId="18516"/>
    <cellStyle name="Normal 7 2 46 6 2" xfId="18517"/>
    <cellStyle name="Normal 7 2 46 6 2 2" xfId="18518"/>
    <cellStyle name="Normal 7 2 46 6 3" xfId="18519"/>
    <cellStyle name="Normal 7 2 46 6 3 2" xfId="18520"/>
    <cellStyle name="Normal 7 2 46 6 4" xfId="18521"/>
    <cellStyle name="Normal 7 2 46 6 4 2" xfId="18522"/>
    <cellStyle name="Normal 7 2 46 6 5" xfId="18523"/>
    <cellStyle name="Normal 7 2 46 6 5 2" xfId="18524"/>
    <cellStyle name="Normal 7 2 46 6 6" xfId="18525"/>
    <cellStyle name="Normal 7 2 46 6 6 2" xfId="18526"/>
    <cellStyle name="Normal 7 2 46 6 7" xfId="18527"/>
    <cellStyle name="Normal 7 2 46 6 7 2" xfId="18528"/>
    <cellStyle name="Normal 7 2 46 6 8" xfId="18529"/>
    <cellStyle name="Normal 7 2 46 6 8 2" xfId="18530"/>
    <cellStyle name="Normal 7 2 46 6 9" xfId="18531"/>
    <cellStyle name="Normal 7 2 46 6 9 2" xfId="18532"/>
    <cellStyle name="Normal 7 2 46 7" xfId="18533"/>
    <cellStyle name="Normal 7 2 46 7 10" xfId="18534"/>
    <cellStyle name="Normal 7 2 46 7 10 2" xfId="18535"/>
    <cellStyle name="Normal 7 2 46 7 11" xfId="18536"/>
    <cellStyle name="Normal 7 2 46 7 11 2" xfId="18537"/>
    <cellStyle name="Normal 7 2 46 7 12" xfId="18538"/>
    <cellStyle name="Normal 7 2 46 7 12 2" xfId="18539"/>
    <cellStyle name="Normal 7 2 46 7 13" xfId="18540"/>
    <cellStyle name="Normal 7 2 46 7 13 2" xfId="18541"/>
    <cellStyle name="Normal 7 2 46 7 14" xfId="18542"/>
    <cellStyle name="Normal 7 2 46 7 14 2" xfId="18543"/>
    <cellStyle name="Normal 7 2 46 7 15" xfId="18544"/>
    <cellStyle name="Normal 7 2 46 7 15 2" xfId="18545"/>
    <cellStyle name="Normal 7 2 46 7 16" xfId="18546"/>
    <cellStyle name="Normal 7 2 46 7 2" xfId="18547"/>
    <cellStyle name="Normal 7 2 46 7 2 2" xfId="18548"/>
    <cellStyle name="Normal 7 2 46 7 3" xfId="18549"/>
    <cellStyle name="Normal 7 2 46 7 3 2" xfId="18550"/>
    <cellStyle name="Normal 7 2 46 7 4" xfId="18551"/>
    <cellStyle name="Normal 7 2 46 7 4 2" xfId="18552"/>
    <cellStyle name="Normal 7 2 46 7 5" xfId="18553"/>
    <cellStyle name="Normal 7 2 46 7 5 2" xfId="18554"/>
    <cellStyle name="Normal 7 2 46 7 6" xfId="18555"/>
    <cellStyle name="Normal 7 2 46 7 6 2" xfId="18556"/>
    <cellStyle name="Normal 7 2 46 7 7" xfId="18557"/>
    <cellStyle name="Normal 7 2 46 7 7 2" xfId="18558"/>
    <cellStyle name="Normal 7 2 46 7 8" xfId="18559"/>
    <cellStyle name="Normal 7 2 46 7 8 2" xfId="18560"/>
    <cellStyle name="Normal 7 2 46 7 9" xfId="18561"/>
    <cellStyle name="Normal 7 2 46 7 9 2" xfId="18562"/>
    <cellStyle name="Normal 7 2 46 8" xfId="18563"/>
    <cellStyle name="Normal 7 2 46 8 10" xfId="18564"/>
    <cellStyle name="Normal 7 2 46 8 10 2" xfId="18565"/>
    <cellStyle name="Normal 7 2 46 8 11" xfId="18566"/>
    <cellStyle name="Normal 7 2 46 8 11 2" xfId="18567"/>
    <cellStyle name="Normal 7 2 46 8 12" xfId="18568"/>
    <cellStyle name="Normal 7 2 46 8 12 2" xfId="18569"/>
    <cellStyle name="Normal 7 2 46 8 13" xfId="18570"/>
    <cellStyle name="Normal 7 2 46 8 13 2" xfId="18571"/>
    <cellStyle name="Normal 7 2 46 8 14" xfId="18572"/>
    <cellStyle name="Normal 7 2 46 8 14 2" xfId="18573"/>
    <cellStyle name="Normal 7 2 46 8 15" xfId="18574"/>
    <cellStyle name="Normal 7 2 46 8 15 2" xfId="18575"/>
    <cellStyle name="Normal 7 2 46 8 16" xfId="18576"/>
    <cellStyle name="Normal 7 2 46 8 2" xfId="18577"/>
    <cellStyle name="Normal 7 2 46 8 2 2" xfId="18578"/>
    <cellStyle name="Normal 7 2 46 8 3" xfId="18579"/>
    <cellStyle name="Normal 7 2 46 8 3 2" xfId="18580"/>
    <cellStyle name="Normal 7 2 46 8 4" xfId="18581"/>
    <cellStyle name="Normal 7 2 46 8 4 2" xfId="18582"/>
    <cellStyle name="Normal 7 2 46 8 5" xfId="18583"/>
    <cellStyle name="Normal 7 2 46 8 5 2" xfId="18584"/>
    <cellStyle name="Normal 7 2 46 8 6" xfId="18585"/>
    <cellStyle name="Normal 7 2 46 8 6 2" xfId="18586"/>
    <cellStyle name="Normal 7 2 46 8 7" xfId="18587"/>
    <cellStyle name="Normal 7 2 46 8 7 2" xfId="18588"/>
    <cellStyle name="Normal 7 2 46 8 8" xfId="18589"/>
    <cellStyle name="Normal 7 2 46 8 8 2" xfId="18590"/>
    <cellStyle name="Normal 7 2 46 8 9" xfId="18591"/>
    <cellStyle name="Normal 7 2 46 8 9 2" xfId="18592"/>
    <cellStyle name="Normal 7 2 46 9" xfId="18593"/>
    <cellStyle name="Normal 7 2 46 9 10" xfId="18594"/>
    <cellStyle name="Normal 7 2 46 9 10 2" xfId="18595"/>
    <cellStyle name="Normal 7 2 46 9 11" xfId="18596"/>
    <cellStyle name="Normal 7 2 46 9 11 2" xfId="18597"/>
    <cellStyle name="Normal 7 2 46 9 12" xfId="18598"/>
    <cellStyle name="Normal 7 2 46 9 12 2" xfId="18599"/>
    <cellStyle name="Normal 7 2 46 9 13" xfId="18600"/>
    <cellStyle name="Normal 7 2 46 9 13 2" xfId="18601"/>
    <cellStyle name="Normal 7 2 46 9 14" xfId="18602"/>
    <cellStyle name="Normal 7 2 46 9 14 2" xfId="18603"/>
    <cellStyle name="Normal 7 2 46 9 15" xfId="18604"/>
    <cellStyle name="Normal 7 2 46 9 15 2" xfId="18605"/>
    <cellStyle name="Normal 7 2 46 9 16" xfId="18606"/>
    <cellStyle name="Normal 7 2 46 9 2" xfId="18607"/>
    <cellStyle name="Normal 7 2 46 9 2 2" xfId="18608"/>
    <cellStyle name="Normal 7 2 46 9 3" xfId="18609"/>
    <cellStyle name="Normal 7 2 46 9 3 2" xfId="18610"/>
    <cellStyle name="Normal 7 2 46 9 4" xfId="18611"/>
    <cellStyle name="Normal 7 2 46 9 4 2" xfId="18612"/>
    <cellStyle name="Normal 7 2 46 9 5" xfId="18613"/>
    <cellStyle name="Normal 7 2 46 9 5 2" xfId="18614"/>
    <cellStyle name="Normal 7 2 46 9 6" xfId="18615"/>
    <cellStyle name="Normal 7 2 46 9 6 2" xfId="18616"/>
    <cellStyle name="Normal 7 2 46 9 7" xfId="18617"/>
    <cellStyle name="Normal 7 2 46 9 7 2" xfId="18618"/>
    <cellStyle name="Normal 7 2 46 9 8" xfId="18619"/>
    <cellStyle name="Normal 7 2 46 9 8 2" xfId="18620"/>
    <cellStyle name="Normal 7 2 46 9 9" xfId="18621"/>
    <cellStyle name="Normal 7 2 46 9 9 2" xfId="18622"/>
    <cellStyle name="Normal 7 2 47" xfId="18623"/>
    <cellStyle name="Normal 7 2 48" xfId="18624"/>
    <cellStyle name="Normal 7 2 49" xfId="18625"/>
    <cellStyle name="Normal 7 2 5" xfId="18626"/>
    <cellStyle name="Normal 7 2 50" xfId="18627"/>
    <cellStyle name="Normal 7 2 51" xfId="18628"/>
    <cellStyle name="Normal 7 2 51 10" xfId="18629"/>
    <cellStyle name="Normal 7 2 51 10 2" xfId="18630"/>
    <cellStyle name="Normal 7 2 51 11" xfId="18631"/>
    <cellStyle name="Normal 7 2 51 11 2" xfId="18632"/>
    <cellStyle name="Normal 7 2 51 12" xfId="18633"/>
    <cellStyle name="Normal 7 2 51 12 2" xfId="18634"/>
    <cellStyle name="Normal 7 2 51 13" xfId="18635"/>
    <cellStyle name="Normal 7 2 51 13 2" xfId="18636"/>
    <cellStyle name="Normal 7 2 51 14" xfId="18637"/>
    <cellStyle name="Normal 7 2 51 14 2" xfId="18638"/>
    <cellStyle name="Normal 7 2 51 15" xfId="18639"/>
    <cellStyle name="Normal 7 2 51 15 2" xfId="18640"/>
    <cellStyle name="Normal 7 2 51 16" xfId="18641"/>
    <cellStyle name="Normal 7 2 51 2" xfId="18642"/>
    <cellStyle name="Normal 7 2 51 2 2" xfId="18643"/>
    <cellStyle name="Normal 7 2 51 3" xfId="18644"/>
    <cellStyle name="Normal 7 2 51 3 2" xfId="18645"/>
    <cellStyle name="Normal 7 2 51 4" xfId="18646"/>
    <cellStyle name="Normal 7 2 51 4 2" xfId="18647"/>
    <cellStyle name="Normal 7 2 51 5" xfId="18648"/>
    <cellStyle name="Normal 7 2 51 5 2" xfId="18649"/>
    <cellStyle name="Normal 7 2 51 6" xfId="18650"/>
    <cellStyle name="Normal 7 2 51 6 2" xfId="18651"/>
    <cellStyle name="Normal 7 2 51 7" xfId="18652"/>
    <cellStyle name="Normal 7 2 51 7 2" xfId="18653"/>
    <cellStyle name="Normal 7 2 51 8" xfId="18654"/>
    <cellStyle name="Normal 7 2 51 8 2" xfId="18655"/>
    <cellStyle name="Normal 7 2 51 9" xfId="18656"/>
    <cellStyle name="Normal 7 2 51 9 2" xfId="18657"/>
    <cellStyle name="Normal 7 2 52" xfId="18658"/>
    <cellStyle name="Normal 7 2 52 10" xfId="18659"/>
    <cellStyle name="Normal 7 2 52 10 2" xfId="18660"/>
    <cellStyle name="Normal 7 2 52 11" xfId="18661"/>
    <cellStyle name="Normal 7 2 52 11 2" xfId="18662"/>
    <cellStyle name="Normal 7 2 52 12" xfId="18663"/>
    <cellStyle name="Normal 7 2 52 12 2" xfId="18664"/>
    <cellStyle name="Normal 7 2 52 13" xfId="18665"/>
    <cellStyle name="Normal 7 2 52 13 2" xfId="18666"/>
    <cellStyle name="Normal 7 2 52 14" xfId="18667"/>
    <cellStyle name="Normal 7 2 52 14 2" xfId="18668"/>
    <cellStyle name="Normal 7 2 52 15" xfId="18669"/>
    <cellStyle name="Normal 7 2 52 15 2" xfId="18670"/>
    <cellStyle name="Normal 7 2 52 16" xfId="18671"/>
    <cellStyle name="Normal 7 2 52 2" xfId="18672"/>
    <cellStyle name="Normal 7 2 52 2 2" xfId="18673"/>
    <cellStyle name="Normal 7 2 52 3" xfId="18674"/>
    <cellStyle name="Normal 7 2 52 3 2" xfId="18675"/>
    <cellStyle name="Normal 7 2 52 4" xfId="18676"/>
    <cellStyle name="Normal 7 2 52 4 2" xfId="18677"/>
    <cellStyle name="Normal 7 2 52 5" xfId="18678"/>
    <cellStyle name="Normal 7 2 52 5 2" xfId="18679"/>
    <cellStyle name="Normal 7 2 52 6" xfId="18680"/>
    <cellStyle name="Normal 7 2 52 6 2" xfId="18681"/>
    <cellStyle name="Normal 7 2 52 7" xfId="18682"/>
    <cellStyle name="Normal 7 2 52 7 2" xfId="18683"/>
    <cellStyle name="Normal 7 2 52 8" xfId="18684"/>
    <cellStyle name="Normal 7 2 52 8 2" xfId="18685"/>
    <cellStyle name="Normal 7 2 52 9" xfId="18686"/>
    <cellStyle name="Normal 7 2 52 9 2" xfId="18687"/>
    <cellStyle name="Normal 7 2 53" xfId="18688"/>
    <cellStyle name="Normal 7 2 53 10" xfId="18689"/>
    <cellStyle name="Normal 7 2 53 10 2" xfId="18690"/>
    <cellStyle name="Normal 7 2 53 11" xfId="18691"/>
    <cellStyle name="Normal 7 2 53 11 2" xfId="18692"/>
    <cellStyle name="Normal 7 2 53 12" xfId="18693"/>
    <cellStyle name="Normal 7 2 53 12 2" xfId="18694"/>
    <cellStyle name="Normal 7 2 53 13" xfId="18695"/>
    <cellStyle name="Normal 7 2 53 13 2" xfId="18696"/>
    <cellStyle name="Normal 7 2 53 14" xfId="18697"/>
    <cellStyle name="Normal 7 2 53 14 2" xfId="18698"/>
    <cellStyle name="Normal 7 2 53 15" xfId="18699"/>
    <cellStyle name="Normal 7 2 53 15 2" xfId="18700"/>
    <cellStyle name="Normal 7 2 53 16" xfId="18701"/>
    <cellStyle name="Normal 7 2 53 2" xfId="18702"/>
    <cellStyle name="Normal 7 2 53 2 2" xfId="18703"/>
    <cellStyle name="Normal 7 2 53 3" xfId="18704"/>
    <cellStyle name="Normal 7 2 53 3 2" xfId="18705"/>
    <cellStyle name="Normal 7 2 53 4" xfId="18706"/>
    <cellStyle name="Normal 7 2 53 4 2" xfId="18707"/>
    <cellStyle name="Normal 7 2 53 5" xfId="18708"/>
    <cellStyle name="Normal 7 2 53 5 2" xfId="18709"/>
    <cellStyle name="Normal 7 2 53 6" xfId="18710"/>
    <cellStyle name="Normal 7 2 53 6 2" xfId="18711"/>
    <cellStyle name="Normal 7 2 53 7" xfId="18712"/>
    <cellStyle name="Normal 7 2 53 7 2" xfId="18713"/>
    <cellStyle name="Normal 7 2 53 8" xfId="18714"/>
    <cellStyle name="Normal 7 2 53 8 2" xfId="18715"/>
    <cellStyle name="Normal 7 2 53 9" xfId="18716"/>
    <cellStyle name="Normal 7 2 53 9 2" xfId="18717"/>
    <cellStyle name="Normal 7 2 54" xfId="18718"/>
    <cellStyle name="Normal 7 2 54 10" xfId="18719"/>
    <cellStyle name="Normal 7 2 54 10 2" xfId="18720"/>
    <cellStyle name="Normal 7 2 54 11" xfId="18721"/>
    <cellStyle name="Normal 7 2 54 11 2" xfId="18722"/>
    <cellStyle name="Normal 7 2 54 12" xfId="18723"/>
    <cellStyle name="Normal 7 2 54 12 2" xfId="18724"/>
    <cellStyle name="Normal 7 2 54 13" xfId="18725"/>
    <cellStyle name="Normal 7 2 54 13 2" xfId="18726"/>
    <cellStyle name="Normal 7 2 54 14" xfId="18727"/>
    <cellStyle name="Normal 7 2 54 14 2" xfId="18728"/>
    <cellStyle name="Normal 7 2 54 15" xfId="18729"/>
    <cellStyle name="Normal 7 2 54 15 2" xfId="18730"/>
    <cellStyle name="Normal 7 2 54 16" xfId="18731"/>
    <cellStyle name="Normal 7 2 54 2" xfId="18732"/>
    <cellStyle name="Normal 7 2 54 2 2" xfId="18733"/>
    <cellStyle name="Normal 7 2 54 3" xfId="18734"/>
    <cellStyle name="Normal 7 2 54 3 2" xfId="18735"/>
    <cellStyle name="Normal 7 2 54 4" xfId="18736"/>
    <cellStyle name="Normal 7 2 54 4 2" xfId="18737"/>
    <cellStyle name="Normal 7 2 54 5" xfId="18738"/>
    <cellStyle name="Normal 7 2 54 5 2" xfId="18739"/>
    <cellStyle name="Normal 7 2 54 6" xfId="18740"/>
    <cellStyle name="Normal 7 2 54 6 2" xfId="18741"/>
    <cellStyle name="Normal 7 2 54 7" xfId="18742"/>
    <cellStyle name="Normal 7 2 54 7 2" xfId="18743"/>
    <cellStyle name="Normal 7 2 54 8" xfId="18744"/>
    <cellStyle name="Normal 7 2 54 8 2" xfId="18745"/>
    <cellStyle name="Normal 7 2 54 9" xfId="18746"/>
    <cellStyle name="Normal 7 2 54 9 2" xfId="18747"/>
    <cellStyle name="Normal 7 2 55" xfId="18748"/>
    <cellStyle name="Normal 7 2 55 10" xfId="18749"/>
    <cellStyle name="Normal 7 2 55 10 2" xfId="18750"/>
    <cellStyle name="Normal 7 2 55 11" xfId="18751"/>
    <cellStyle name="Normal 7 2 55 11 2" xfId="18752"/>
    <cellStyle name="Normal 7 2 55 12" xfId="18753"/>
    <cellStyle name="Normal 7 2 55 12 2" xfId="18754"/>
    <cellStyle name="Normal 7 2 55 13" xfId="18755"/>
    <cellStyle name="Normal 7 2 55 13 2" xfId="18756"/>
    <cellStyle name="Normal 7 2 55 14" xfId="18757"/>
    <cellStyle name="Normal 7 2 55 14 2" xfId="18758"/>
    <cellStyle name="Normal 7 2 55 15" xfId="18759"/>
    <cellStyle name="Normal 7 2 55 15 2" xfId="18760"/>
    <cellStyle name="Normal 7 2 55 16" xfId="18761"/>
    <cellStyle name="Normal 7 2 55 2" xfId="18762"/>
    <cellStyle name="Normal 7 2 55 2 2" xfId="18763"/>
    <cellStyle name="Normal 7 2 55 3" xfId="18764"/>
    <cellStyle name="Normal 7 2 55 3 2" xfId="18765"/>
    <cellStyle name="Normal 7 2 55 4" xfId="18766"/>
    <cellStyle name="Normal 7 2 55 4 2" xfId="18767"/>
    <cellStyle name="Normal 7 2 55 5" xfId="18768"/>
    <cellStyle name="Normal 7 2 55 5 2" xfId="18769"/>
    <cellStyle name="Normal 7 2 55 6" xfId="18770"/>
    <cellStyle name="Normal 7 2 55 6 2" xfId="18771"/>
    <cellStyle name="Normal 7 2 55 7" xfId="18772"/>
    <cellStyle name="Normal 7 2 55 7 2" xfId="18773"/>
    <cellStyle name="Normal 7 2 55 8" xfId="18774"/>
    <cellStyle name="Normal 7 2 55 8 2" xfId="18775"/>
    <cellStyle name="Normal 7 2 55 9" xfId="18776"/>
    <cellStyle name="Normal 7 2 55 9 2" xfId="18777"/>
    <cellStyle name="Normal 7 2 56" xfId="18778"/>
    <cellStyle name="Normal 7 2 57" xfId="18779"/>
    <cellStyle name="Normal 7 2 58" xfId="18780"/>
    <cellStyle name="Normal 7 2 58 2" xfId="18781"/>
    <cellStyle name="Normal 7 2 58 2 10" xfId="18782"/>
    <cellStyle name="Normal 7 2 58 2 10 2" xfId="18783"/>
    <cellStyle name="Normal 7 2 58 2 11" xfId="18784"/>
    <cellStyle name="Normal 7 2 58 2 11 2" xfId="18785"/>
    <cellStyle name="Normal 7 2 58 2 12" xfId="18786"/>
    <cellStyle name="Normal 7 2 58 2 12 2" xfId="18787"/>
    <cellStyle name="Normal 7 2 58 2 13" xfId="18788"/>
    <cellStyle name="Normal 7 2 58 2 13 2" xfId="18789"/>
    <cellStyle name="Normal 7 2 58 2 14" xfId="18790"/>
    <cellStyle name="Normal 7 2 58 2 14 2" xfId="18791"/>
    <cellStyle name="Normal 7 2 58 2 15" xfId="18792"/>
    <cellStyle name="Normal 7 2 58 2 15 2" xfId="18793"/>
    <cellStyle name="Normal 7 2 58 2 16" xfId="18794"/>
    <cellStyle name="Normal 7 2 58 2 2" xfId="18795"/>
    <cellStyle name="Normal 7 2 58 2 2 2" xfId="18796"/>
    <cellStyle name="Normal 7 2 58 2 3" xfId="18797"/>
    <cellStyle name="Normal 7 2 58 2 3 2" xfId="18798"/>
    <cellStyle name="Normal 7 2 58 2 4" xfId="18799"/>
    <cellStyle name="Normal 7 2 58 2 4 2" xfId="18800"/>
    <cellStyle name="Normal 7 2 58 2 5" xfId="18801"/>
    <cellStyle name="Normal 7 2 58 2 5 2" xfId="18802"/>
    <cellStyle name="Normal 7 2 58 2 6" xfId="18803"/>
    <cellStyle name="Normal 7 2 58 2 6 2" xfId="18804"/>
    <cellStyle name="Normal 7 2 58 2 7" xfId="18805"/>
    <cellStyle name="Normal 7 2 58 2 7 2" xfId="18806"/>
    <cellStyle name="Normal 7 2 58 2 8" xfId="18807"/>
    <cellStyle name="Normal 7 2 58 2 8 2" xfId="18808"/>
    <cellStyle name="Normal 7 2 58 2 9" xfId="18809"/>
    <cellStyle name="Normal 7 2 58 2 9 2" xfId="18810"/>
    <cellStyle name="Normal 7 2 59" xfId="18811"/>
    <cellStyle name="Normal 7 2 59 2" xfId="18812"/>
    <cellStyle name="Normal 7 2 6" xfId="18813"/>
    <cellStyle name="Normal 7 2 60" xfId="18814"/>
    <cellStyle name="Normal 7 2 60 2" xfId="18815"/>
    <cellStyle name="Normal 7 2 61" xfId="18816"/>
    <cellStyle name="Normal 7 2 61 2" xfId="18817"/>
    <cellStyle name="Normal 7 2 62" xfId="18818"/>
    <cellStyle name="Normal 7 2 62 2" xfId="18819"/>
    <cellStyle name="Normal 7 2 63" xfId="18820"/>
    <cellStyle name="Normal 7 2 63 2" xfId="18821"/>
    <cellStyle name="Normal 7 2 64" xfId="18822"/>
    <cellStyle name="Normal 7 2 64 2" xfId="18823"/>
    <cellStyle name="Normal 7 2 65" xfId="18824"/>
    <cellStyle name="Normal 7 2 65 2" xfId="18825"/>
    <cellStyle name="Normal 7 2 66" xfId="18826"/>
    <cellStyle name="Normal 7 2 66 2" xfId="18827"/>
    <cellStyle name="Normal 7 2 67" xfId="18828"/>
    <cellStyle name="Normal 7 2 67 2" xfId="18829"/>
    <cellStyle name="Normal 7 2 68" xfId="18830"/>
    <cellStyle name="Normal 7 2 68 2" xfId="18831"/>
    <cellStyle name="Normal 7 2 69" xfId="18832"/>
    <cellStyle name="Normal 7 2 69 2" xfId="18833"/>
    <cellStyle name="Normal 7 2 7" xfId="18834"/>
    <cellStyle name="Normal 7 2 70" xfId="18835"/>
    <cellStyle name="Normal 7 2 70 2" xfId="18836"/>
    <cellStyle name="Normal 7 2 71" xfId="18837"/>
    <cellStyle name="Normal 7 2 71 2" xfId="18838"/>
    <cellStyle name="Normal 7 2 72" xfId="18839"/>
    <cellStyle name="Normal 7 2 72 2" xfId="18840"/>
    <cellStyle name="Normal 7 2 73" xfId="18841"/>
    <cellStyle name="Normal 7 2 74" xfId="18842"/>
    <cellStyle name="Normal 7 2 8" xfId="18843"/>
    <cellStyle name="Normal 7 2 9" xfId="18844"/>
    <cellStyle name="Normal 7 3" xfId="18845"/>
    <cellStyle name="Normal 7 3 10" xfId="18846"/>
    <cellStyle name="Normal 7 3 11" xfId="18847"/>
    <cellStyle name="Normal 7 3 12" xfId="18848"/>
    <cellStyle name="Normal 7 3 13" xfId="18849"/>
    <cellStyle name="Normal 7 3 14" xfId="18850"/>
    <cellStyle name="Normal 7 3 15" xfId="18851"/>
    <cellStyle name="Normal 7 3 16" xfId="18852"/>
    <cellStyle name="Normal 7 3 17" xfId="18853"/>
    <cellStyle name="Normal 7 3 18" xfId="18854"/>
    <cellStyle name="Normal 7 3 19" xfId="18855"/>
    <cellStyle name="Normal 7 3 2" xfId="18856"/>
    <cellStyle name="Normal 7 3 20" xfId="18857"/>
    <cellStyle name="Normal 7 3 21" xfId="18858"/>
    <cellStyle name="Normal 7 3 22" xfId="18859"/>
    <cellStyle name="Normal 7 3 23" xfId="18860"/>
    <cellStyle name="Normal 7 3 24" xfId="18861"/>
    <cellStyle name="Normal 7 3 25" xfId="18862"/>
    <cellStyle name="Normal 7 3 26" xfId="18863"/>
    <cellStyle name="Normal 7 3 27" xfId="18864"/>
    <cellStyle name="Normal 7 3 28" xfId="18865"/>
    <cellStyle name="Normal 7 3 29" xfId="18866"/>
    <cellStyle name="Normal 7 3 3" xfId="18867"/>
    <cellStyle name="Normal 7 3 30" xfId="18868"/>
    <cellStyle name="Normal 7 3 31" xfId="18869"/>
    <cellStyle name="Normal 7 3 32" xfId="18870"/>
    <cellStyle name="Normal 7 3 33" xfId="18871"/>
    <cellStyle name="Normal 7 3 34" xfId="18872"/>
    <cellStyle name="Normal 7 3 35" xfId="18873"/>
    <cellStyle name="Normal 7 3 36" xfId="18874"/>
    <cellStyle name="Normal 7 3 37" xfId="18875"/>
    <cellStyle name="Normal 7 3 38" xfId="18876"/>
    <cellStyle name="Normal 7 3 39" xfId="18877"/>
    <cellStyle name="Normal 7 3 4" xfId="18878"/>
    <cellStyle name="Normal 7 3 40" xfId="18879"/>
    <cellStyle name="Normal 7 3 41" xfId="18880"/>
    <cellStyle name="Normal 7 3 42" xfId="18881"/>
    <cellStyle name="Normal 7 3 43" xfId="18882"/>
    <cellStyle name="Normal 7 3 44" xfId="18883"/>
    <cellStyle name="Normal 7 3 45" xfId="18884"/>
    <cellStyle name="Normal 7 3 46" xfId="18885"/>
    <cellStyle name="Normal 7 3 47" xfId="18886"/>
    <cellStyle name="Normal 7 3 48" xfId="18887"/>
    <cellStyle name="Normal 7 3 49" xfId="18888"/>
    <cellStyle name="Normal 7 3 5" xfId="18889"/>
    <cellStyle name="Normal 7 3 50" xfId="18890"/>
    <cellStyle name="Normal 7 3 51" xfId="18891"/>
    <cellStyle name="Normal 7 3 52" xfId="18892"/>
    <cellStyle name="Normal 7 3 53" xfId="18893"/>
    <cellStyle name="Normal 7 3 54" xfId="18894"/>
    <cellStyle name="Normal 7 3 55" xfId="18895"/>
    <cellStyle name="Normal 7 3 56" xfId="18896"/>
    <cellStyle name="Normal 7 3 57" xfId="18897"/>
    <cellStyle name="Normal 7 3 58" xfId="18898"/>
    <cellStyle name="Normal 7 3 59" xfId="18899"/>
    <cellStyle name="Normal 7 3 6" xfId="18900"/>
    <cellStyle name="Normal 7 3 7" xfId="18901"/>
    <cellStyle name="Normal 7 3 8" xfId="18902"/>
    <cellStyle name="Normal 7 3 9" xfId="18903"/>
    <cellStyle name="Normal 7 4" xfId="18904"/>
    <cellStyle name="Normal 7 4 2" xfId="18905"/>
    <cellStyle name="Normal 7 4 3" xfId="18906"/>
    <cellStyle name="Normal 7 5" xfId="18907"/>
    <cellStyle name="Normal 7 5 2" xfId="18908"/>
    <cellStyle name="Normal 7 5 3" xfId="18909"/>
    <cellStyle name="Normal 7 6" xfId="18910"/>
    <cellStyle name="Normal 7 6 2" xfId="18911"/>
    <cellStyle name="Normal 7 7" xfId="18912"/>
    <cellStyle name="Normal 7 7 10" xfId="18913"/>
    <cellStyle name="Normal 7 7 10 2" xfId="18914"/>
    <cellStyle name="Normal 7 7 11" xfId="18915"/>
    <cellStyle name="Normal 7 7 11 2" xfId="18916"/>
    <cellStyle name="Normal 7 7 12" xfId="18917"/>
    <cellStyle name="Normal 7 7 12 2" xfId="18918"/>
    <cellStyle name="Normal 7 7 13" xfId="18919"/>
    <cellStyle name="Normal 7 7 13 2" xfId="18920"/>
    <cellStyle name="Normal 7 7 14" xfId="18921"/>
    <cellStyle name="Normal 7 7 14 2" xfId="18922"/>
    <cellStyle name="Normal 7 7 15" xfId="18923"/>
    <cellStyle name="Normal 7 7 15 2" xfId="18924"/>
    <cellStyle name="Normal 7 7 16" xfId="18925"/>
    <cellStyle name="Normal 7 7 17" xfId="18926"/>
    <cellStyle name="Normal 7 7 2" xfId="18927"/>
    <cellStyle name="Normal 7 7 2 2" xfId="18928"/>
    <cellStyle name="Normal 7 7 3" xfId="18929"/>
    <cellStyle name="Normal 7 7 3 2" xfId="18930"/>
    <cellStyle name="Normal 7 7 4" xfId="18931"/>
    <cellStyle name="Normal 7 7 4 2" xfId="18932"/>
    <cellStyle name="Normal 7 7 5" xfId="18933"/>
    <cellStyle name="Normal 7 7 5 2" xfId="18934"/>
    <cellStyle name="Normal 7 7 6" xfId="18935"/>
    <cellStyle name="Normal 7 7 6 2" xfId="18936"/>
    <cellStyle name="Normal 7 7 7" xfId="18937"/>
    <cellStyle name="Normal 7 7 7 2" xfId="18938"/>
    <cellStyle name="Normal 7 7 8" xfId="18939"/>
    <cellStyle name="Normal 7 7 8 2" xfId="18940"/>
    <cellStyle name="Normal 7 7 9" xfId="18941"/>
    <cellStyle name="Normal 7 7 9 2" xfId="18942"/>
    <cellStyle name="Normal 7 8" xfId="18943"/>
    <cellStyle name="Normal 7 8 10" xfId="18944"/>
    <cellStyle name="Normal 7 8 10 2" xfId="18945"/>
    <cellStyle name="Normal 7 8 11" xfId="18946"/>
    <cellStyle name="Normal 7 8 11 2" xfId="18947"/>
    <cellStyle name="Normal 7 8 12" xfId="18948"/>
    <cellStyle name="Normal 7 8 12 2" xfId="18949"/>
    <cellStyle name="Normal 7 8 13" xfId="18950"/>
    <cellStyle name="Normal 7 8 13 2" xfId="18951"/>
    <cellStyle name="Normal 7 8 14" xfId="18952"/>
    <cellStyle name="Normal 7 8 14 2" xfId="18953"/>
    <cellStyle name="Normal 7 8 15" xfId="18954"/>
    <cellStyle name="Normal 7 8 15 2" xfId="18955"/>
    <cellStyle name="Normal 7 8 16" xfId="18956"/>
    <cellStyle name="Normal 7 8 17" xfId="18957"/>
    <cellStyle name="Normal 7 8 2" xfId="18958"/>
    <cellStyle name="Normal 7 8 2 2" xfId="18959"/>
    <cellStyle name="Normal 7 8 3" xfId="18960"/>
    <cellStyle name="Normal 7 8 3 2" xfId="18961"/>
    <cellStyle name="Normal 7 8 4" xfId="18962"/>
    <cellStyle name="Normal 7 8 4 2" xfId="18963"/>
    <cellStyle name="Normal 7 8 5" xfId="18964"/>
    <cellStyle name="Normal 7 8 5 2" xfId="18965"/>
    <cellStyle name="Normal 7 8 6" xfId="18966"/>
    <cellStyle name="Normal 7 8 6 2" xfId="18967"/>
    <cellStyle name="Normal 7 8 7" xfId="18968"/>
    <cellStyle name="Normal 7 8 7 2" xfId="18969"/>
    <cellStyle name="Normal 7 8 8" xfId="18970"/>
    <cellStyle name="Normal 7 8 8 2" xfId="18971"/>
    <cellStyle name="Normal 7 8 9" xfId="18972"/>
    <cellStyle name="Normal 7 8 9 2" xfId="18973"/>
    <cellStyle name="Normal 7 9" xfId="18974"/>
    <cellStyle name="Normal 70" xfId="18975"/>
    <cellStyle name="Normal 70 10" xfId="18976"/>
    <cellStyle name="Normal 70 11" xfId="18977"/>
    <cellStyle name="Normal 70 12" xfId="18978"/>
    <cellStyle name="Normal 70 13" xfId="18979"/>
    <cellStyle name="Normal 70 14" xfId="18980"/>
    <cellStyle name="Normal 70 15" xfId="18981"/>
    <cellStyle name="Normal 70 2" xfId="18982"/>
    <cellStyle name="Normal 70 3" xfId="18983"/>
    <cellStyle name="Normal 70 4" xfId="18984"/>
    <cellStyle name="Normal 70 5" xfId="18985"/>
    <cellStyle name="Normal 70 6" xfId="18986"/>
    <cellStyle name="Normal 70 7" xfId="18987"/>
    <cellStyle name="Normal 70 8" xfId="18988"/>
    <cellStyle name="Normal 70 9" xfId="18989"/>
    <cellStyle name="Normal 71" xfId="18990"/>
    <cellStyle name="Normal 71 10" xfId="18991"/>
    <cellStyle name="Normal 71 11" xfId="18992"/>
    <cellStyle name="Normal 71 12" xfId="18993"/>
    <cellStyle name="Normal 71 13" xfId="18994"/>
    <cellStyle name="Normal 71 14" xfId="18995"/>
    <cellStyle name="Normal 71 15" xfId="18996"/>
    <cellStyle name="Normal 71 2" xfId="18997"/>
    <cellStyle name="Normal 71 3" xfId="18998"/>
    <cellStyle name="Normal 71 4" xfId="18999"/>
    <cellStyle name="Normal 71 5" xfId="19000"/>
    <cellStyle name="Normal 71 6" xfId="19001"/>
    <cellStyle name="Normal 71 7" xfId="19002"/>
    <cellStyle name="Normal 71 8" xfId="19003"/>
    <cellStyle name="Normal 71 9" xfId="19004"/>
    <cellStyle name="Normal 72" xfId="19005"/>
    <cellStyle name="Normal 72 10" xfId="19006"/>
    <cellStyle name="Normal 72 11" xfId="19007"/>
    <cellStyle name="Normal 72 12" xfId="19008"/>
    <cellStyle name="Normal 72 13" xfId="19009"/>
    <cellStyle name="Normal 72 14" xfId="19010"/>
    <cellStyle name="Normal 72 15" xfId="19011"/>
    <cellStyle name="Normal 72 2" xfId="19012"/>
    <cellStyle name="Normal 72 3" xfId="19013"/>
    <cellStyle name="Normal 72 4" xfId="19014"/>
    <cellStyle name="Normal 72 5" xfId="19015"/>
    <cellStyle name="Normal 72 6" xfId="19016"/>
    <cellStyle name="Normal 72 7" xfId="19017"/>
    <cellStyle name="Normal 72 8" xfId="19018"/>
    <cellStyle name="Normal 72 9" xfId="19019"/>
    <cellStyle name="Normal 73" xfId="19020"/>
    <cellStyle name="Normal 73 10" xfId="19021"/>
    <cellStyle name="Normal 73 11" xfId="19022"/>
    <cellStyle name="Normal 73 12" xfId="19023"/>
    <cellStyle name="Normal 73 13" xfId="19024"/>
    <cellStyle name="Normal 73 14" xfId="19025"/>
    <cellStyle name="Normal 73 15" xfId="19026"/>
    <cellStyle name="Normal 73 2" xfId="19027"/>
    <cellStyle name="Normal 73 3" xfId="19028"/>
    <cellStyle name="Normal 73 4" xfId="19029"/>
    <cellStyle name="Normal 73 5" xfId="19030"/>
    <cellStyle name="Normal 73 6" xfId="19031"/>
    <cellStyle name="Normal 73 7" xfId="19032"/>
    <cellStyle name="Normal 73 8" xfId="19033"/>
    <cellStyle name="Normal 73 9" xfId="19034"/>
    <cellStyle name="Normal 74" xfId="19035"/>
    <cellStyle name="Normal 74 10" xfId="19036"/>
    <cellStyle name="Normal 74 11" xfId="19037"/>
    <cellStyle name="Normal 74 12" xfId="19038"/>
    <cellStyle name="Normal 74 13" xfId="19039"/>
    <cellStyle name="Normal 74 14" xfId="19040"/>
    <cellStyle name="Normal 74 15" xfId="19041"/>
    <cellStyle name="Normal 74 2" xfId="19042"/>
    <cellStyle name="Normal 74 3" xfId="19043"/>
    <cellStyle name="Normal 74 4" xfId="19044"/>
    <cellStyle name="Normal 74 5" xfId="19045"/>
    <cellStyle name="Normal 74 6" xfId="19046"/>
    <cellStyle name="Normal 74 7" xfId="19047"/>
    <cellStyle name="Normal 74 8" xfId="19048"/>
    <cellStyle name="Normal 74 9" xfId="19049"/>
    <cellStyle name="Normal 75" xfId="19050"/>
    <cellStyle name="Normal 75 10" xfId="19051"/>
    <cellStyle name="Normal 75 11" xfId="19052"/>
    <cellStyle name="Normal 75 12" xfId="19053"/>
    <cellStyle name="Normal 75 13" xfId="19054"/>
    <cellStyle name="Normal 75 14" xfId="19055"/>
    <cellStyle name="Normal 75 15" xfId="19056"/>
    <cellStyle name="Normal 75 2" xfId="19057"/>
    <cellStyle name="Normal 75 3" xfId="19058"/>
    <cellStyle name="Normal 75 4" xfId="19059"/>
    <cellStyle name="Normal 75 5" xfId="19060"/>
    <cellStyle name="Normal 75 6" xfId="19061"/>
    <cellStyle name="Normal 75 7" xfId="19062"/>
    <cellStyle name="Normal 75 8" xfId="19063"/>
    <cellStyle name="Normal 75 9" xfId="19064"/>
    <cellStyle name="Normal 76" xfId="19065"/>
    <cellStyle name="Normal 76 10" xfId="19066"/>
    <cellStyle name="Normal 76 11" xfId="19067"/>
    <cellStyle name="Normal 76 12" xfId="19068"/>
    <cellStyle name="Normal 76 13" xfId="19069"/>
    <cellStyle name="Normal 76 14" xfId="19070"/>
    <cellStyle name="Normal 76 15" xfId="19071"/>
    <cellStyle name="Normal 76 2" xfId="19072"/>
    <cellStyle name="Normal 76 3" xfId="19073"/>
    <cellStyle name="Normal 76 4" xfId="19074"/>
    <cellStyle name="Normal 76 5" xfId="19075"/>
    <cellStyle name="Normal 76 6" xfId="19076"/>
    <cellStyle name="Normal 76 7" xfId="19077"/>
    <cellStyle name="Normal 76 8" xfId="19078"/>
    <cellStyle name="Normal 76 9" xfId="19079"/>
    <cellStyle name="Normal 77" xfId="19080"/>
    <cellStyle name="Normal 77 10" xfId="19081"/>
    <cellStyle name="Normal 77 11" xfId="19082"/>
    <cellStyle name="Normal 77 12" xfId="19083"/>
    <cellStyle name="Normal 77 13" xfId="19084"/>
    <cellStyle name="Normal 77 14" xfId="19085"/>
    <cellStyle name="Normal 77 14 2" xfId="19086"/>
    <cellStyle name="Normal 77 14 2 2" xfId="19087"/>
    <cellStyle name="Normal 77 15" xfId="19088"/>
    <cellStyle name="Normal 77 2" xfId="19089"/>
    <cellStyle name="Normal 77 2 2" xfId="19090"/>
    <cellStyle name="Normal 77 3" xfId="19091"/>
    <cellStyle name="Normal 77 3 2" xfId="19092"/>
    <cellStyle name="Normal 77 4" xfId="19093"/>
    <cellStyle name="Normal 77 4 2" xfId="19094"/>
    <cellStyle name="Normal 77 5" xfId="19095"/>
    <cellStyle name="Normal 77 5 2" xfId="19096"/>
    <cellStyle name="Normal 77 6" xfId="19097"/>
    <cellStyle name="Normal 77 6 2" xfId="19098"/>
    <cellStyle name="Normal 77 7" xfId="19099"/>
    <cellStyle name="Normal 77 8" xfId="19100"/>
    <cellStyle name="Normal 77 9" xfId="19101"/>
    <cellStyle name="Normal 78" xfId="19102"/>
    <cellStyle name="Normal 78 10" xfId="19103"/>
    <cellStyle name="Normal 78 11" xfId="19104"/>
    <cellStyle name="Normal 78 12" xfId="19105"/>
    <cellStyle name="Normal 78 13" xfId="19106"/>
    <cellStyle name="Normal 78 14" xfId="19107"/>
    <cellStyle name="Normal 78 15" xfId="19108"/>
    <cellStyle name="Normal 78 2" xfId="19109"/>
    <cellStyle name="Normal 78 3" xfId="19110"/>
    <cellStyle name="Normal 78 4" xfId="19111"/>
    <cellStyle name="Normal 78 5" xfId="19112"/>
    <cellStyle name="Normal 78 6" xfId="19113"/>
    <cellStyle name="Normal 78 7" xfId="19114"/>
    <cellStyle name="Normal 78 8" xfId="19115"/>
    <cellStyle name="Normal 78 9" xfId="19116"/>
    <cellStyle name="Normal 79" xfId="19117"/>
    <cellStyle name="Normal 79 10" xfId="19118"/>
    <cellStyle name="Normal 79 11" xfId="19119"/>
    <cellStyle name="Normal 79 12" xfId="19120"/>
    <cellStyle name="Normal 79 13" xfId="19121"/>
    <cellStyle name="Normal 79 14" xfId="19122"/>
    <cellStyle name="Normal 79 15" xfId="19123"/>
    <cellStyle name="Normal 79 2" xfId="19124"/>
    <cellStyle name="Normal 79 3" xfId="19125"/>
    <cellStyle name="Normal 79 4" xfId="19126"/>
    <cellStyle name="Normal 79 5" xfId="19127"/>
    <cellStyle name="Normal 79 6" xfId="19128"/>
    <cellStyle name="Normal 79 7" xfId="19129"/>
    <cellStyle name="Normal 79 8" xfId="19130"/>
    <cellStyle name="Normal 79 9" xfId="19131"/>
    <cellStyle name="Normal 8" xfId="19132"/>
    <cellStyle name="Normal 8 10" xfId="19133"/>
    <cellStyle name="Normal 8 11" xfId="19134"/>
    <cellStyle name="Normal 8 12" xfId="19135"/>
    <cellStyle name="Normal 8 13" xfId="19136"/>
    <cellStyle name="Normal 8 14" xfId="19137"/>
    <cellStyle name="Normal 8 15" xfId="19138"/>
    <cellStyle name="Normal 8 16" xfId="19139"/>
    <cellStyle name="Normal 8 17" xfId="19140"/>
    <cellStyle name="Normal 8 17 2" xfId="19141"/>
    <cellStyle name="Normal 8 18" xfId="19142"/>
    <cellStyle name="Normal 8 19" xfId="19143"/>
    <cellStyle name="Normal 8 2" xfId="19144"/>
    <cellStyle name="Normal 8 2 10" xfId="19145"/>
    <cellStyle name="Normal 8 2 11" xfId="19146"/>
    <cellStyle name="Normal 8 2 12" xfId="19147"/>
    <cellStyle name="Normal 8 2 13" xfId="19148"/>
    <cellStyle name="Normal 8 2 14" xfId="19149"/>
    <cellStyle name="Normal 8 2 15" xfId="19150"/>
    <cellStyle name="Normal 8 2 16" xfId="19151"/>
    <cellStyle name="Normal 8 2 17" xfId="19152"/>
    <cellStyle name="Normal 8 2 18" xfId="19153"/>
    <cellStyle name="Normal 8 2 19" xfId="19154"/>
    <cellStyle name="Normal 8 2 2" xfId="19155"/>
    <cellStyle name="Normal 8 2 20" xfId="19156"/>
    <cellStyle name="Normal 8 2 21" xfId="19157"/>
    <cellStyle name="Normal 8 2 22" xfId="19158"/>
    <cellStyle name="Normal 8 2 23" xfId="19159"/>
    <cellStyle name="Normal 8 2 24" xfId="19160"/>
    <cellStyle name="Normal 8 2 25" xfId="19161"/>
    <cellStyle name="Normal 8 2 26" xfId="19162"/>
    <cellStyle name="Normal 8 2 27" xfId="19163"/>
    <cellStyle name="Normal 8 2 28" xfId="19164"/>
    <cellStyle name="Normal 8 2 29" xfId="19165"/>
    <cellStyle name="Normal 8 2 3" xfId="19166"/>
    <cellStyle name="Normal 8 2 30" xfId="19167"/>
    <cellStyle name="Normal 8 2 31" xfId="19168"/>
    <cellStyle name="Normal 8 2 32" xfId="19169"/>
    <cellStyle name="Normal 8 2 33" xfId="19170"/>
    <cellStyle name="Normal 8 2 34" xfId="19171"/>
    <cellStyle name="Normal 8 2 35" xfId="19172"/>
    <cellStyle name="Normal 8 2 36" xfId="19173"/>
    <cellStyle name="Normal 8 2 37" xfId="19174"/>
    <cellStyle name="Normal 8 2 38" xfId="19175"/>
    <cellStyle name="Normal 8 2 39" xfId="19176"/>
    <cellStyle name="Normal 8 2 4" xfId="19177"/>
    <cellStyle name="Normal 8 2 40" xfId="19178"/>
    <cellStyle name="Normal 8 2 41" xfId="19179"/>
    <cellStyle name="Normal 8 2 42" xfId="19180"/>
    <cellStyle name="Normal 8 2 43" xfId="19181"/>
    <cellStyle name="Normal 8 2 44" xfId="19182"/>
    <cellStyle name="Normal 8 2 45" xfId="19183"/>
    <cellStyle name="Normal 8 2 46" xfId="19184"/>
    <cellStyle name="Normal 8 2 47" xfId="19185"/>
    <cellStyle name="Normal 8 2 48" xfId="19186"/>
    <cellStyle name="Normal 8 2 49" xfId="19187"/>
    <cellStyle name="Normal 8 2 5" xfId="19188"/>
    <cellStyle name="Normal 8 2 50" xfId="19189"/>
    <cellStyle name="Normal 8 2 51" xfId="19190"/>
    <cellStyle name="Normal 8 2 52" xfId="19191"/>
    <cellStyle name="Normal 8 2 53" xfId="19192"/>
    <cellStyle name="Normal 8 2 54" xfId="19193"/>
    <cellStyle name="Normal 8 2 55" xfId="19194"/>
    <cellStyle name="Normal 8 2 56" xfId="19195"/>
    <cellStyle name="Normal 8 2 57" xfId="19196"/>
    <cellStyle name="Normal 8 2 58" xfId="19197"/>
    <cellStyle name="Normal 8 2 59" xfId="19198"/>
    <cellStyle name="Normal 8 2 6" xfId="19199"/>
    <cellStyle name="Normal 8 2 7" xfId="19200"/>
    <cellStyle name="Normal 8 2 8" xfId="19201"/>
    <cellStyle name="Normal 8 2 9" xfId="19202"/>
    <cellStyle name="Normal 8 3" xfId="19203"/>
    <cellStyle name="Normal 8 3 10" xfId="19204"/>
    <cellStyle name="Normal 8 3 11" xfId="19205"/>
    <cellStyle name="Normal 8 3 12" xfId="19206"/>
    <cellStyle name="Normal 8 3 13" xfId="19207"/>
    <cellStyle name="Normal 8 3 14" xfId="19208"/>
    <cellStyle name="Normal 8 3 15" xfId="19209"/>
    <cellStyle name="Normal 8 3 16" xfId="19210"/>
    <cellStyle name="Normal 8 3 17" xfId="19211"/>
    <cellStyle name="Normal 8 3 18" xfId="19212"/>
    <cellStyle name="Normal 8 3 19" xfId="19213"/>
    <cellStyle name="Normal 8 3 2" xfId="19214"/>
    <cellStyle name="Normal 8 3 20" xfId="19215"/>
    <cellStyle name="Normal 8 3 21" xfId="19216"/>
    <cellStyle name="Normal 8 3 22" xfId="19217"/>
    <cellStyle name="Normal 8 3 23" xfId="19218"/>
    <cellStyle name="Normal 8 3 24" xfId="19219"/>
    <cellStyle name="Normal 8 3 25" xfId="19220"/>
    <cellStyle name="Normal 8 3 26" xfId="19221"/>
    <cellStyle name="Normal 8 3 27" xfId="19222"/>
    <cellStyle name="Normal 8 3 28" xfId="19223"/>
    <cellStyle name="Normal 8 3 29" xfId="19224"/>
    <cellStyle name="Normal 8 3 3" xfId="19225"/>
    <cellStyle name="Normal 8 3 30" xfId="19226"/>
    <cellStyle name="Normal 8 3 31" xfId="19227"/>
    <cellStyle name="Normal 8 3 32" xfId="19228"/>
    <cellStyle name="Normal 8 3 33" xfId="19229"/>
    <cellStyle name="Normal 8 3 34" xfId="19230"/>
    <cellStyle name="Normal 8 3 35" xfId="19231"/>
    <cellStyle name="Normal 8 3 36" xfId="19232"/>
    <cellStyle name="Normal 8 3 37" xfId="19233"/>
    <cellStyle name="Normal 8 3 38" xfId="19234"/>
    <cellStyle name="Normal 8 3 39" xfId="19235"/>
    <cellStyle name="Normal 8 3 4" xfId="19236"/>
    <cellStyle name="Normal 8 3 4 10" xfId="19237"/>
    <cellStyle name="Normal 8 3 4 11" xfId="19238"/>
    <cellStyle name="Normal 8 3 4 12" xfId="19239"/>
    <cellStyle name="Normal 8 3 4 13" xfId="19240"/>
    <cellStyle name="Normal 8 3 4 14" xfId="19241"/>
    <cellStyle name="Normal 8 3 4 15" xfId="19242"/>
    <cellStyle name="Normal 8 3 4 16" xfId="19243"/>
    <cellStyle name="Normal 8 3 4 17" xfId="19244"/>
    <cellStyle name="Normal 8 3 4 18" xfId="19245"/>
    <cellStyle name="Normal 8 3 4 19" xfId="19246"/>
    <cellStyle name="Normal 8 3 4 2" xfId="19247"/>
    <cellStyle name="Normal 8 3 4 2 2" xfId="19248"/>
    <cellStyle name="Normal 8 3 4 2 3" xfId="19249"/>
    <cellStyle name="Normal 8 3 4 2 4" xfId="19250"/>
    <cellStyle name="Normal 8 3 4 2 5" xfId="19251"/>
    <cellStyle name="Normal 8 3 4 2 6" xfId="19252"/>
    <cellStyle name="Normal 8 3 4 20" xfId="19253"/>
    <cellStyle name="Normal 8 3 4 21" xfId="19254"/>
    <cellStyle name="Normal 8 3 4 22" xfId="19255"/>
    <cellStyle name="Normal 8 3 4 23" xfId="19256"/>
    <cellStyle name="Normal 8 3 4 24" xfId="19257"/>
    <cellStyle name="Normal 8 3 4 25" xfId="19258"/>
    <cellStyle name="Normal 8 3 4 26" xfId="19259"/>
    <cellStyle name="Normal 8 3 4 27" xfId="19260"/>
    <cellStyle name="Normal 8 3 4 28" xfId="19261"/>
    <cellStyle name="Normal 8 3 4 29" xfId="19262"/>
    <cellStyle name="Normal 8 3 4 3" xfId="19263"/>
    <cellStyle name="Normal 8 3 4 30" xfId="19264"/>
    <cellStyle name="Normal 8 3 4 31" xfId="19265"/>
    <cellStyle name="Normal 8 3 4 32" xfId="19266"/>
    <cellStyle name="Normal 8 3 4 4" xfId="19267"/>
    <cellStyle name="Normal 8 3 4 5" xfId="19268"/>
    <cellStyle name="Normal 8 3 4 6" xfId="19269"/>
    <cellStyle name="Normal 8 3 4 7" xfId="19270"/>
    <cellStyle name="Normal 8 3 4 8" xfId="19271"/>
    <cellStyle name="Normal 8 3 4 9" xfId="19272"/>
    <cellStyle name="Normal 8 3 40" xfId="19273"/>
    <cellStyle name="Normal 8 3 41" xfId="19274"/>
    <cellStyle name="Normal 8 3 42" xfId="19275"/>
    <cellStyle name="Normal 8 3 43" xfId="19276"/>
    <cellStyle name="Normal 8 3 44" xfId="19277"/>
    <cellStyle name="Normal 8 3 45" xfId="19278"/>
    <cellStyle name="Normal 8 3 46" xfId="19279"/>
    <cellStyle name="Normal 8 3 47" xfId="19280"/>
    <cellStyle name="Normal 8 3 48" xfId="19281"/>
    <cellStyle name="Normal 8 3 49" xfId="19282"/>
    <cellStyle name="Normal 8 3 5" xfId="19283"/>
    <cellStyle name="Normal 8 3 5 10" xfId="19284"/>
    <cellStyle name="Normal 8 3 5 11" xfId="19285"/>
    <cellStyle name="Normal 8 3 5 12" xfId="19286"/>
    <cellStyle name="Normal 8 3 5 13" xfId="19287"/>
    <cellStyle name="Normal 8 3 5 14" xfId="19288"/>
    <cellStyle name="Normal 8 3 5 15" xfId="19289"/>
    <cellStyle name="Normal 8 3 5 16" xfId="19290"/>
    <cellStyle name="Normal 8 3 5 17" xfId="19291"/>
    <cellStyle name="Normal 8 3 5 18" xfId="19292"/>
    <cellStyle name="Normal 8 3 5 19" xfId="19293"/>
    <cellStyle name="Normal 8 3 5 2" xfId="19294"/>
    <cellStyle name="Normal 8 3 5 2 2" xfId="19295"/>
    <cellStyle name="Normal 8 3 5 2 3" xfId="19296"/>
    <cellStyle name="Normal 8 3 5 2 4" xfId="19297"/>
    <cellStyle name="Normal 8 3 5 2 5" xfId="19298"/>
    <cellStyle name="Normal 8 3 5 2 6" xfId="19299"/>
    <cellStyle name="Normal 8 3 5 20" xfId="19300"/>
    <cellStyle name="Normal 8 3 5 21" xfId="19301"/>
    <cellStyle name="Normal 8 3 5 22" xfId="19302"/>
    <cellStyle name="Normal 8 3 5 23" xfId="19303"/>
    <cellStyle name="Normal 8 3 5 24" xfId="19304"/>
    <cellStyle name="Normal 8 3 5 25" xfId="19305"/>
    <cellStyle name="Normal 8 3 5 26" xfId="19306"/>
    <cellStyle name="Normal 8 3 5 27" xfId="19307"/>
    <cellStyle name="Normal 8 3 5 28" xfId="19308"/>
    <cellStyle name="Normal 8 3 5 29" xfId="19309"/>
    <cellStyle name="Normal 8 3 5 3" xfId="19310"/>
    <cellStyle name="Normal 8 3 5 30" xfId="19311"/>
    <cellStyle name="Normal 8 3 5 31" xfId="19312"/>
    <cellStyle name="Normal 8 3 5 32" xfId="19313"/>
    <cellStyle name="Normal 8 3 5 4" xfId="19314"/>
    <cellStyle name="Normal 8 3 5 5" xfId="19315"/>
    <cellStyle name="Normal 8 3 5 6" xfId="19316"/>
    <cellStyle name="Normal 8 3 5 7" xfId="19317"/>
    <cellStyle name="Normal 8 3 5 8" xfId="19318"/>
    <cellStyle name="Normal 8 3 5 9" xfId="19319"/>
    <cellStyle name="Normal 8 3 50" xfId="19320"/>
    <cellStyle name="Normal 8 3 51" xfId="19321"/>
    <cellStyle name="Normal 8 3 52" xfId="19322"/>
    <cellStyle name="Normal 8 3 53" xfId="19323"/>
    <cellStyle name="Normal 8 3 54" xfId="19324"/>
    <cellStyle name="Normal 8 3 55" xfId="19325"/>
    <cellStyle name="Normal 8 3 56" xfId="19326"/>
    <cellStyle name="Normal 8 3 57" xfId="19327"/>
    <cellStyle name="Normal 8 3 58" xfId="19328"/>
    <cellStyle name="Normal 8 3 59" xfId="19329"/>
    <cellStyle name="Normal 8 3 6" xfId="19330"/>
    <cellStyle name="Normal 8 3 6 10" xfId="19331"/>
    <cellStyle name="Normal 8 3 6 11" xfId="19332"/>
    <cellStyle name="Normal 8 3 6 12" xfId="19333"/>
    <cellStyle name="Normal 8 3 6 13" xfId="19334"/>
    <cellStyle name="Normal 8 3 6 14" xfId="19335"/>
    <cellStyle name="Normal 8 3 6 15" xfId="19336"/>
    <cellStyle name="Normal 8 3 6 16" xfId="19337"/>
    <cellStyle name="Normal 8 3 6 17" xfId="19338"/>
    <cellStyle name="Normal 8 3 6 18" xfId="19339"/>
    <cellStyle name="Normal 8 3 6 19" xfId="19340"/>
    <cellStyle name="Normal 8 3 6 2" xfId="19341"/>
    <cellStyle name="Normal 8 3 6 2 2" xfId="19342"/>
    <cellStyle name="Normal 8 3 6 2 3" xfId="19343"/>
    <cellStyle name="Normal 8 3 6 2 4" xfId="19344"/>
    <cellStyle name="Normal 8 3 6 2 5" xfId="19345"/>
    <cellStyle name="Normal 8 3 6 2 6" xfId="19346"/>
    <cellStyle name="Normal 8 3 6 20" xfId="19347"/>
    <cellStyle name="Normal 8 3 6 21" xfId="19348"/>
    <cellStyle name="Normal 8 3 6 22" xfId="19349"/>
    <cellStyle name="Normal 8 3 6 23" xfId="19350"/>
    <cellStyle name="Normal 8 3 6 24" xfId="19351"/>
    <cellStyle name="Normal 8 3 6 25" xfId="19352"/>
    <cellStyle name="Normal 8 3 6 26" xfId="19353"/>
    <cellStyle name="Normal 8 3 6 27" xfId="19354"/>
    <cellStyle name="Normal 8 3 6 28" xfId="19355"/>
    <cellStyle name="Normal 8 3 6 29" xfId="19356"/>
    <cellStyle name="Normal 8 3 6 3" xfId="19357"/>
    <cellStyle name="Normal 8 3 6 30" xfId="19358"/>
    <cellStyle name="Normal 8 3 6 31" xfId="19359"/>
    <cellStyle name="Normal 8 3 6 32" xfId="19360"/>
    <cellStyle name="Normal 8 3 6 4" xfId="19361"/>
    <cellStyle name="Normal 8 3 6 5" xfId="19362"/>
    <cellStyle name="Normal 8 3 6 6" xfId="19363"/>
    <cellStyle name="Normal 8 3 6 7" xfId="19364"/>
    <cellStyle name="Normal 8 3 6 8" xfId="19365"/>
    <cellStyle name="Normal 8 3 6 9" xfId="19366"/>
    <cellStyle name="Normal 8 3 7" xfId="19367"/>
    <cellStyle name="Normal 8 3 7 10" xfId="19368"/>
    <cellStyle name="Normal 8 3 7 11" xfId="19369"/>
    <cellStyle name="Normal 8 3 7 12" xfId="19370"/>
    <cellStyle name="Normal 8 3 7 13" xfId="19371"/>
    <cellStyle name="Normal 8 3 7 14" xfId="19372"/>
    <cellStyle name="Normal 8 3 7 15" xfId="19373"/>
    <cellStyle name="Normal 8 3 7 16" xfId="19374"/>
    <cellStyle name="Normal 8 3 7 17" xfId="19375"/>
    <cellStyle name="Normal 8 3 7 18" xfId="19376"/>
    <cellStyle name="Normal 8 3 7 19" xfId="19377"/>
    <cellStyle name="Normal 8 3 7 2" xfId="19378"/>
    <cellStyle name="Normal 8 3 7 2 2" xfId="19379"/>
    <cellStyle name="Normal 8 3 7 2 3" xfId="19380"/>
    <cellStyle name="Normal 8 3 7 2 4" xfId="19381"/>
    <cellStyle name="Normal 8 3 7 2 5" xfId="19382"/>
    <cellStyle name="Normal 8 3 7 2 6" xfId="19383"/>
    <cellStyle name="Normal 8 3 7 20" xfId="19384"/>
    <cellStyle name="Normal 8 3 7 21" xfId="19385"/>
    <cellStyle name="Normal 8 3 7 22" xfId="19386"/>
    <cellStyle name="Normal 8 3 7 23" xfId="19387"/>
    <cellStyle name="Normal 8 3 7 24" xfId="19388"/>
    <cellStyle name="Normal 8 3 7 25" xfId="19389"/>
    <cellStyle name="Normal 8 3 7 26" xfId="19390"/>
    <cellStyle name="Normal 8 3 7 27" xfId="19391"/>
    <cellStyle name="Normal 8 3 7 28" xfId="19392"/>
    <cellStyle name="Normal 8 3 7 29" xfId="19393"/>
    <cellStyle name="Normal 8 3 7 3" xfId="19394"/>
    <cellStyle name="Normal 8 3 7 30" xfId="19395"/>
    <cellStyle name="Normal 8 3 7 31" xfId="19396"/>
    <cellStyle name="Normal 8 3 7 32" xfId="19397"/>
    <cellStyle name="Normal 8 3 7 4" xfId="19398"/>
    <cellStyle name="Normal 8 3 7 5" xfId="19399"/>
    <cellStyle name="Normal 8 3 7 6" xfId="19400"/>
    <cellStyle name="Normal 8 3 7 7" xfId="19401"/>
    <cellStyle name="Normal 8 3 7 8" xfId="19402"/>
    <cellStyle name="Normal 8 3 7 9" xfId="19403"/>
    <cellStyle name="Normal 8 3 8" xfId="19404"/>
    <cellStyle name="Normal 8 3 8 10" xfId="19405"/>
    <cellStyle name="Normal 8 3 8 11" xfId="19406"/>
    <cellStyle name="Normal 8 3 8 12" xfId="19407"/>
    <cellStyle name="Normal 8 3 8 13" xfId="19408"/>
    <cellStyle name="Normal 8 3 8 14" xfId="19409"/>
    <cellStyle name="Normal 8 3 8 15" xfId="19410"/>
    <cellStyle name="Normal 8 3 8 16" xfId="19411"/>
    <cellStyle name="Normal 8 3 8 17" xfId="19412"/>
    <cellStyle name="Normal 8 3 8 18" xfId="19413"/>
    <cellStyle name="Normal 8 3 8 19" xfId="19414"/>
    <cellStyle name="Normal 8 3 8 2" xfId="19415"/>
    <cellStyle name="Normal 8 3 8 2 2" xfId="19416"/>
    <cellStyle name="Normal 8 3 8 2 3" xfId="19417"/>
    <cellStyle name="Normal 8 3 8 2 4" xfId="19418"/>
    <cellStyle name="Normal 8 3 8 2 5" xfId="19419"/>
    <cellStyle name="Normal 8 3 8 2 6" xfId="19420"/>
    <cellStyle name="Normal 8 3 8 20" xfId="19421"/>
    <cellStyle name="Normal 8 3 8 21" xfId="19422"/>
    <cellStyle name="Normal 8 3 8 22" xfId="19423"/>
    <cellStyle name="Normal 8 3 8 23" xfId="19424"/>
    <cellStyle name="Normal 8 3 8 24" xfId="19425"/>
    <cellStyle name="Normal 8 3 8 25" xfId="19426"/>
    <cellStyle name="Normal 8 3 8 26" xfId="19427"/>
    <cellStyle name="Normal 8 3 8 27" xfId="19428"/>
    <cellStyle name="Normal 8 3 8 28" xfId="19429"/>
    <cellStyle name="Normal 8 3 8 29" xfId="19430"/>
    <cellStyle name="Normal 8 3 8 3" xfId="19431"/>
    <cellStyle name="Normal 8 3 8 30" xfId="19432"/>
    <cellStyle name="Normal 8 3 8 31" xfId="19433"/>
    <cellStyle name="Normal 8 3 8 32" xfId="19434"/>
    <cellStyle name="Normal 8 3 8 4" xfId="19435"/>
    <cellStyle name="Normal 8 3 8 5" xfId="19436"/>
    <cellStyle name="Normal 8 3 8 6" xfId="19437"/>
    <cellStyle name="Normal 8 3 8 7" xfId="19438"/>
    <cellStyle name="Normal 8 3 8 8" xfId="19439"/>
    <cellStyle name="Normal 8 3 8 9" xfId="19440"/>
    <cellStyle name="Normal 8 3 9" xfId="19441"/>
    <cellStyle name="Normal 8 3 9 10" xfId="19442"/>
    <cellStyle name="Normal 8 3 9 11" xfId="19443"/>
    <cellStyle name="Normal 8 3 9 12" xfId="19444"/>
    <cellStyle name="Normal 8 3 9 13" xfId="19445"/>
    <cellStyle name="Normal 8 3 9 14" xfId="19446"/>
    <cellStyle name="Normal 8 3 9 15" xfId="19447"/>
    <cellStyle name="Normal 8 3 9 16" xfId="19448"/>
    <cellStyle name="Normal 8 3 9 17" xfId="19449"/>
    <cellStyle name="Normal 8 3 9 18" xfId="19450"/>
    <cellStyle name="Normal 8 3 9 19" xfId="19451"/>
    <cellStyle name="Normal 8 3 9 2" xfId="19452"/>
    <cellStyle name="Normal 8 3 9 2 2" xfId="19453"/>
    <cellStyle name="Normal 8 3 9 2 3" xfId="19454"/>
    <cellStyle name="Normal 8 3 9 2 4" xfId="19455"/>
    <cellStyle name="Normal 8 3 9 2 5" xfId="19456"/>
    <cellStyle name="Normal 8 3 9 2 6" xfId="19457"/>
    <cellStyle name="Normal 8 3 9 20" xfId="19458"/>
    <cellStyle name="Normal 8 3 9 21" xfId="19459"/>
    <cellStyle name="Normal 8 3 9 22" xfId="19460"/>
    <cellStyle name="Normal 8 3 9 23" xfId="19461"/>
    <cellStyle name="Normal 8 3 9 24" xfId="19462"/>
    <cellStyle name="Normal 8 3 9 25" xfId="19463"/>
    <cellStyle name="Normal 8 3 9 26" xfId="19464"/>
    <cellStyle name="Normal 8 3 9 27" xfId="19465"/>
    <cellStyle name="Normal 8 3 9 28" xfId="19466"/>
    <cellStyle name="Normal 8 3 9 29" xfId="19467"/>
    <cellStyle name="Normal 8 3 9 3" xfId="19468"/>
    <cellStyle name="Normal 8 3 9 30" xfId="19469"/>
    <cellStyle name="Normal 8 3 9 31" xfId="19470"/>
    <cellStyle name="Normal 8 3 9 32" xfId="19471"/>
    <cellStyle name="Normal 8 3 9 4" xfId="19472"/>
    <cellStyle name="Normal 8 3 9 5" xfId="19473"/>
    <cellStyle name="Normal 8 3 9 6" xfId="19474"/>
    <cellStyle name="Normal 8 3 9 7" xfId="19475"/>
    <cellStyle name="Normal 8 3 9 8" xfId="19476"/>
    <cellStyle name="Normal 8 3 9 9" xfId="19477"/>
    <cellStyle name="Normal 8 4" xfId="19478"/>
    <cellStyle name="Normal 8 4 10" xfId="19479"/>
    <cellStyle name="Normal 8 4 11" xfId="19480"/>
    <cellStyle name="Normal 8 4 12" xfId="19481"/>
    <cellStyle name="Normal 8 4 13" xfId="19482"/>
    <cellStyle name="Normal 8 4 14" xfId="19483"/>
    <cellStyle name="Normal 8 4 15" xfId="19484"/>
    <cellStyle name="Normal 8 4 16" xfId="19485"/>
    <cellStyle name="Normal 8 4 17" xfId="19486"/>
    <cellStyle name="Normal 8 4 18" xfId="19487"/>
    <cellStyle name="Normal 8 4 19" xfId="19488"/>
    <cellStyle name="Normal 8 4 2" xfId="19489"/>
    <cellStyle name="Normal 8 4 2 2" xfId="19490"/>
    <cellStyle name="Normal 8 4 2 3" xfId="19491"/>
    <cellStyle name="Normal 8 4 2 4" xfId="19492"/>
    <cellStyle name="Normal 8 4 2 5" xfId="19493"/>
    <cellStyle name="Normal 8 4 2 6" xfId="19494"/>
    <cellStyle name="Normal 8 4 20" xfId="19495"/>
    <cellStyle name="Normal 8 4 21" xfId="19496"/>
    <cellStyle name="Normal 8 4 22" xfId="19497"/>
    <cellStyle name="Normal 8 4 23" xfId="19498"/>
    <cellStyle name="Normal 8 4 24" xfId="19499"/>
    <cellStyle name="Normal 8 4 25" xfId="19500"/>
    <cellStyle name="Normal 8 4 26" xfId="19501"/>
    <cellStyle name="Normal 8 4 27" xfId="19502"/>
    <cellStyle name="Normal 8 4 28" xfId="19503"/>
    <cellStyle name="Normal 8 4 29" xfId="19504"/>
    <cellStyle name="Normal 8 4 3" xfId="19505"/>
    <cellStyle name="Normal 8 4 30" xfId="19506"/>
    <cellStyle name="Normal 8 4 31" xfId="19507"/>
    <cellStyle name="Normal 8 4 32" xfId="19508"/>
    <cellStyle name="Normal 8 4 33" xfId="19509"/>
    <cellStyle name="Normal 8 4 4" xfId="19510"/>
    <cellStyle name="Normal 8 4 5" xfId="19511"/>
    <cellStyle name="Normal 8 4 6" xfId="19512"/>
    <cellStyle name="Normal 8 4 7" xfId="19513"/>
    <cellStyle name="Normal 8 4 8" xfId="19514"/>
    <cellStyle name="Normal 8 4 9" xfId="19515"/>
    <cellStyle name="Normal 8 5" xfId="19516"/>
    <cellStyle name="Normal 8 5 10" xfId="19517"/>
    <cellStyle name="Normal 8 5 11" xfId="19518"/>
    <cellStyle name="Normal 8 5 12" xfId="19519"/>
    <cellStyle name="Normal 8 5 13" xfId="19520"/>
    <cellStyle name="Normal 8 5 14" xfId="19521"/>
    <cellStyle name="Normal 8 5 15" xfId="19522"/>
    <cellStyle name="Normal 8 5 16" xfId="19523"/>
    <cellStyle name="Normal 8 5 17" xfId="19524"/>
    <cellStyle name="Normal 8 5 18" xfId="19525"/>
    <cellStyle name="Normal 8 5 19" xfId="19526"/>
    <cellStyle name="Normal 8 5 2" xfId="19527"/>
    <cellStyle name="Normal 8 5 2 2" xfId="19528"/>
    <cellStyle name="Normal 8 5 2 3" xfId="19529"/>
    <cellStyle name="Normal 8 5 2 4" xfId="19530"/>
    <cellStyle name="Normal 8 5 2 5" xfId="19531"/>
    <cellStyle name="Normal 8 5 2 6" xfId="19532"/>
    <cellStyle name="Normal 8 5 20" xfId="19533"/>
    <cellStyle name="Normal 8 5 21" xfId="19534"/>
    <cellStyle name="Normal 8 5 22" xfId="19535"/>
    <cellStyle name="Normal 8 5 23" xfId="19536"/>
    <cellStyle name="Normal 8 5 24" xfId="19537"/>
    <cellStyle name="Normal 8 5 25" xfId="19538"/>
    <cellStyle name="Normal 8 5 26" xfId="19539"/>
    <cellStyle name="Normal 8 5 27" xfId="19540"/>
    <cellStyle name="Normal 8 5 28" xfId="19541"/>
    <cellStyle name="Normal 8 5 29" xfId="19542"/>
    <cellStyle name="Normal 8 5 3" xfId="19543"/>
    <cellStyle name="Normal 8 5 30" xfId="19544"/>
    <cellStyle name="Normal 8 5 31" xfId="19545"/>
    <cellStyle name="Normal 8 5 32" xfId="19546"/>
    <cellStyle name="Normal 8 5 33" xfId="19547"/>
    <cellStyle name="Normal 8 5 4" xfId="19548"/>
    <cellStyle name="Normal 8 5 5" xfId="19549"/>
    <cellStyle name="Normal 8 5 6" xfId="19550"/>
    <cellStyle name="Normal 8 5 7" xfId="19551"/>
    <cellStyle name="Normal 8 5 8" xfId="19552"/>
    <cellStyle name="Normal 8 5 9" xfId="19553"/>
    <cellStyle name="Normal 8 6" xfId="19554"/>
    <cellStyle name="Normal 8 6 2" xfId="19555"/>
    <cellStyle name="Normal 8 7" xfId="19556"/>
    <cellStyle name="Normal 8 7 2" xfId="19557"/>
    <cellStyle name="Normal 8 7 3" xfId="19558"/>
    <cellStyle name="Normal 8 8" xfId="19559"/>
    <cellStyle name="Normal 8 8 2" xfId="19560"/>
    <cellStyle name="Normal 8 9" xfId="19561"/>
    <cellStyle name="Normal 80" xfId="19562"/>
    <cellStyle name="Normal 80 10" xfId="19563"/>
    <cellStyle name="Normal 80 11" xfId="19564"/>
    <cellStyle name="Normal 80 12" xfId="19565"/>
    <cellStyle name="Normal 80 13" xfId="19566"/>
    <cellStyle name="Normal 80 14" xfId="19567"/>
    <cellStyle name="Normal 80 15" xfId="19568"/>
    <cellStyle name="Normal 80 2" xfId="19569"/>
    <cellStyle name="Normal 80 3" xfId="19570"/>
    <cellStyle name="Normal 80 4" xfId="19571"/>
    <cellStyle name="Normal 80 5" xfId="19572"/>
    <cellStyle name="Normal 80 6" xfId="19573"/>
    <cellStyle name="Normal 80 7" xfId="19574"/>
    <cellStyle name="Normal 80 8" xfId="19575"/>
    <cellStyle name="Normal 80 9" xfId="19576"/>
    <cellStyle name="Normal 81" xfId="19577"/>
    <cellStyle name="Normal 81 10" xfId="19578"/>
    <cellStyle name="Normal 81 11" xfId="19579"/>
    <cellStyle name="Normal 81 12" xfId="19580"/>
    <cellStyle name="Normal 81 13" xfId="19581"/>
    <cellStyle name="Normal 81 14" xfId="19582"/>
    <cellStyle name="Normal 81 15" xfId="19583"/>
    <cellStyle name="Normal 81 2" xfId="19584"/>
    <cellStyle name="Normal 81 3" xfId="19585"/>
    <cellStyle name="Normal 81 4" xfId="19586"/>
    <cellStyle name="Normal 81 5" xfId="19587"/>
    <cellStyle name="Normal 81 6" xfId="19588"/>
    <cellStyle name="Normal 81 7" xfId="19589"/>
    <cellStyle name="Normal 81 8" xfId="19590"/>
    <cellStyle name="Normal 81 9" xfId="19591"/>
    <cellStyle name="Normal 82" xfId="19592"/>
    <cellStyle name="Normal 82 10" xfId="19593"/>
    <cellStyle name="Normal 82 11" xfId="19594"/>
    <cellStyle name="Normal 82 12" xfId="19595"/>
    <cellStyle name="Normal 82 13" xfId="19596"/>
    <cellStyle name="Normal 82 14" xfId="19597"/>
    <cellStyle name="Normal 82 15" xfId="19598"/>
    <cellStyle name="Normal 82 2" xfId="19599"/>
    <cellStyle name="Normal 82 3" xfId="19600"/>
    <cellStyle name="Normal 82 4" xfId="19601"/>
    <cellStyle name="Normal 82 5" xfId="19602"/>
    <cellStyle name="Normal 82 6" xfId="19603"/>
    <cellStyle name="Normal 82 7" xfId="19604"/>
    <cellStyle name="Normal 82 8" xfId="19605"/>
    <cellStyle name="Normal 82 9" xfId="19606"/>
    <cellStyle name="Normal 83" xfId="19607"/>
    <cellStyle name="Normal 83 10" xfId="19608"/>
    <cellStyle name="Normal 83 11" xfId="19609"/>
    <cellStyle name="Normal 83 12" xfId="19610"/>
    <cellStyle name="Normal 83 13" xfId="19611"/>
    <cellStyle name="Normal 83 14" xfId="19612"/>
    <cellStyle name="Normal 83 15" xfId="19613"/>
    <cellStyle name="Normal 83 2" xfId="19614"/>
    <cellStyle name="Normal 83 3" xfId="19615"/>
    <cellStyle name="Normal 83 4" xfId="19616"/>
    <cellStyle name="Normal 83 5" xfId="19617"/>
    <cellStyle name="Normal 83 6" xfId="19618"/>
    <cellStyle name="Normal 83 7" xfId="19619"/>
    <cellStyle name="Normal 83 8" xfId="19620"/>
    <cellStyle name="Normal 83 9" xfId="19621"/>
    <cellStyle name="Normal 84" xfId="19622"/>
    <cellStyle name="Normal 84 10" xfId="19623"/>
    <cellStyle name="Normal 84 11" xfId="19624"/>
    <cellStyle name="Normal 84 12" xfId="19625"/>
    <cellStyle name="Normal 84 13" xfId="19626"/>
    <cellStyle name="Normal 84 14" xfId="19627"/>
    <cellStyle name="Normal 84 15" xfId="19628"/>
    <cellStyle name="Normal 84 2" xfId="19629"/>
    <cellStyle name="Normal 84 3" xfId="19630"/>
    <cellStyle name="Normal 84 4" xfId="19631"/>
    <cellStyle name="Normal 84 5" xfId="19632"/>
    <cellStyle name="Normal 84 6" xfId="19633"/>
    <cellStyle name="Normal 84 7" xfId="19634"/>
    <cellStyle name="Normal 84 8" xfId="19635"/>
    <cellStyle name="Normal 84 9" xfId="19636"/>
    <cellStyle name="Normal 85" xfId="19637"/>
    <cellStyle name="Normal 85 10" xfId="19638"/>
    <cellStyle name="Normal 85 11" xfId="19639"/>
    <cellStyle name="Normal 85 12" xfId="19640"/>
    <cellStyle name="Normal 85 13" xfId="19641"/>
    <cellStyle name="Normal 85 14" xfId="19642"/>
    <cellStyle name="Normal 85 15" xfId="19643"/>
    <cellStyle name="Normal 85 2" xfId="19644"/>
    <cellStyle name="Normal 85 3" xfId="19645"/>
    <cellStyle name="Normal 85 4" xfId="19646"/>
    <cellStyle name="Normal 85 5" xfId="19647"/>
    <cellStyle name="Normal 85 6" xfId="19648"/>
    <cellStyle name="Normal 85 7" xfId="19649"/>
    <cellStyle name="Normal 85 8" xfId="19650"/>
    <cellStyle name="Normal 85 9" xfId="19651"/>
    <cellStyle name="Normal 86" xfId="19652"/>
    <cellStyle name="Normal 86 10" xfId="19653"/>
    <cellStyle name="Normal 86 11" xfId="19654"/>
    <cellStyle name="Normal 86 12" xfId="19655"/>
    <cellStyle name="Normal 86 13" xfId="19656"/>
    <cellStyle name="Normal 86 14" xfId="19657"/>
    <cellStyle name="Normal 86 15" xfId="19658"/>
    <cellStyle name="Normal 86 2" xfId="19659"/>
    <cellStyle name="Normal 86 3" xfId="19660"/>
    <cellStyle name="Normal 86 4" xfId="19661"/>
    <cellStyle name="Normal 86 5" xfId="19662"/>
    <cellStyle name="Normal 86 6" xfId="19663"/>
    <cellStyle name="Normal 86 7" xfId="19664"/>
    <cellStyle name="Normal 86 8" xfId="19665"/>
    <cellStyle name="Normal 86 9" xfId="19666"/>
    <cellStyle name="Normal 87" xfId="19667"/>
    <cellStyle name="Normal 87 10" xfId="19668"/>
    <cellStyle name="Normal 87 11" xfId="19669"/>
    <cellStyle name="Normal 87 12" xfId="19670"/>
    <cellStyle name="Normal 87 13" xfId="19671"/>
    <cellStyle name="Normal 87 14" xfId="19672"/>
    <cellStyle name="Normal 87 15" xfId="19673"/>
    <cellStyle name="Normal 87 2" xfId="19674"/>
    <cellStyle name="Normal 87 3" xfId="19675"/>
    <cellStyle name="Normal 87 4" xfId="19676"/>
    <cellStyle name="Normal 87 5" xfId="19677"/>
    <cellStyle name="Normal 87 6" xfId="19678"/>
    <cellStyle name="Normal 87 7" xfId="19679"/>
    <cellStyle name="Normal 87 8" xfId="19680"/>
    <cellStyle name="Normal 87 9" xfId="19681"/>
    <cellStyle name="Normal 88" xfId="19682"/>
    <cellStyle name="Normal 88 10" xfId="19683"/>
    <cellStyle name="Normal 88 11" xfId="19684"/>
    <cellStyle name="Normal 88 12" xfId="19685"/>
    <cellStyle name="Normal 88 13" xfId="19686"/>
    <cellStyle name="Normal 88 14" xfId="19687"/>
    <cellStyle name="Normal 88 15" xfId="19688"/>
    <cellStyle name="Normal 88 2" xfId="19689"/>
    <cellStyle name="Normal 88 3" xfId="19690"/>
    <cellStyle name="Normal 88 4" xfId="19691"/>
    <cellStyle name="Normal 88 5" xfId="19692"/>
    <cellStyle name="Normal 88 6" xfId="19693"/>
    <cellStyle name="Normal 88 7" xfId="19694"/>
    <cellStyle name="Normal 88 8" xfId="19695"/>
    <cellStyle name="Normal 88 9" xfId="19696"/>
    <cellStyle name="Normal 89" xfId="19697"/>
    <cellStyle name="Normal 89 10" xfId="19698"/>
    <cellStyle name="Normal 89 11" xfId="19699"/>
    <cellStyle name="Normal 89 12" xfId="19700"/>
    <cellStyle name="Normal 89 13" xfId="19701"/>
    <cellStyle name="Normal 89 14" xfId="19702"/>
    <cellStyle name="Normal 89 15" xfId="19703"/>
    <cellStyle name="Normal 89 2" xfId="19704"/>
    <cellStyle name="Normal 89 3" xfId="19705"/>
    <cellStyle name="Normal 89 4" xfId="19706"/>
    <cellStyle name="Normal 89 5" xfId="19707"/>
    <cellStyle name="Normal 89 6" xfId="19708"/>
    <cellStyle name="Normal 89 7" xfId="19709"/>
    <cellStyle name="Normal 89 8" xfId="19710"/>
    <cellStyle name="Normal 89 9" xfId="19711"/>
    <cellStyle name="Normal 9" xfId="19712"/>
    <cellStyle name="Normal 9 10" xfId="19713"/>
    <cellStyle name="Normal 9 11" xfId="19714"/>
    <cellStyle name="Normal 9 12" xfId="19715"/>
    <cellStyle name="Normal 9 13" xfId="19716"/>
    <cellStyle name="Normal 9 14" xfId="19717"/>
    <cellStyle name="Normal 9 15" xfId="19718"/>
    <cellStyle name="Normal 9 15 10" xfId="19719"/>
    <cellStyle name="Normal 9 15 10 2" xfId="19720"/>
    <cellStyle name="Normal 9 15 11" xfId="19721"/>
    <cellStyle name="Normal 9 15 11 2" xfId="19722"/>
    <cellStyle name="Normal 9 15 12" xfId="19723"/>
    <cellStyle name="Normal 9 15 12 2" xfId="19724"/>
    <cellStyle name="Normal 9 15 13" xfId="19725"/>
    <cellStyle name="Normal 9 15 13 2" xfId="19726"/>
    <cellStyle name="Normal 9 15 14" xfId="19727"/>
    <cellStyle name="Normal 9 15 14 2" xfId="19728"/>
    <cellStyle name="Normal 9 15 15" xfId="19729"/>
    <cellStyle name="Normal 9 15 15 2" xfId="19730"/>
    <cellStyle name="Normal 9 15 16" xfId="19731"/>
    <cellStyle name="Normal 9 15 2" xfId="19732"/>
    <cellStyle name="Normal 9 15 2 2" xfId="19733"/>
    <cellStyle name="Normal 9 15 3" xfId="19734"/>
    <cellStyle name="Normal 9 15 3 2" xfId="19735"/>
    <cellStyle name="Normal 9 15 4" xfId="19736"/>
    <cellStyle name="Normal 9 15 4 2" xfId="19737"/>
    <cellStyle name="Normal 9 15 5" xfId="19738"/>
    <cellStyle name="Normal 9 15 5 2" xfId="19739"/>
    <cellStyle name="Normal 9 15 6" xfId="19740"/>
    <cellStyle name="Normal 9 15 6 2" xfId="19741"/>
    <cellStyle name="Normal 9 15 7" xfId="19742"/>
    <cellStyle name="Normal 9 15 7 2" xfId="19743"/>
    <cellStyle name="Normal 9 15 8" xfId="19744"/>
    <cellStyle name="Normal 9 15 8 2" xfId="19745"/>
    <cellStyle name="Normal 9 15 9" xfId="19746"/>
    <cellStyle name="Normal 9 15 9 2" xfId="19747"/>
    <cellStyle name="Normal 9 16" xfId="19748"/>
    <cellStyle name="Normal 9 16 10" xfId="19749"/>
    <cellStyle name="Normal 9 16 10 2" xfId="19750"/>
    <cellStyle name="Normal 9 16 11" xfId="19751"/>
    <cellStyle name="Normal 9 16 11 2" xfId="19752"/>
    <cellStyle name="Normal 9 16 12" xfId="19753"/>
    <cellStyle name="Normal 9 16 12 2" xfId="19754"/>
    <cellStyle name="Normal 9 16 13" xfId="19755"/>
    <cellStyle name="Normal 9 16 13 2" xfId="19756"/>
    <cellStyle name="Normal 9 16 14" xfId="19757"/>
    <cellStyle name="Normal 9 16 14 2" xfId="19758"/>
    <cellStyle name="Normal 9 16 15" xfId="19759"/>
    <cellStyle name="Normal 9 16 15 2" xfId="19760"/>
    <cellStyle name="Normal 9 16 16" xfId="19761"/>
    <cellStyle name="Normal 9 16 2" xfId="19762"/>
    <cellStyle name="Normal 9 16 2 2" xfId="19763"/>
    <cellStyle name="Normal 9 16 3" xfId="19764"/>
    <cellStyle name="Normal 9 16 3 2" xfId="19765"/>
    <cellStyle name="Normal 9 16 4" xfId="19766"/>
    <cellStyle name="Normal 9 16 4 2" xfId="19767"/>
    <cellStyle name="Normal 9 16 5" xfId="19768"/>
    <cellStyle name="Normal 9 16 5 2" xfId="19769"/>
    <cellStyle name="Normal 9 16 6" xfId="19770"/>
    <cellStyle name="Normal 9 16 6 2" xfId="19771"/>
    <cellStyle name="Normal 9 16 7" xfId="19772"/>
    <cellStyle name="Normal 9 16 7 2" xfId="19773"/>
    <cellStyle name="Normal 9 16 8" xfId="19774"/>
    <cellStyle name="Normal 9 16 8 2" xfId="19775"/>
    <cellStyle name="Normal 9 16 9" xfId="19776"/>
    <cellStyle name="Normal 9 16 9 2" xfId="19777"/>
    <cellStyle name="Normal 9 17" xfId="19778"/>
    <cellStyle name="Normal 9 17 10" xfId="19779"/>
    <cellStyle name="Normal 9 17 10 2" xfId="19780"/>
    <cellStyle name="Normal 9 17 11" xfId="19781"/>
    <cellStyle name="Normal 9 17 11 2" xfId="19782"/>
    <cellStyle name="Normal 9 17 12" xfId="19783"/>
    <cellStyle name="Normal 9 17 12 2" xfId="19784"/>
    <cellStyle name="Normal 9 17 13" xfId="19785"/>
    <cellStyle name="Normal 9 17 13 2" xfId="19786"/>
    <cellStyle name="Normal 9 17 14" xfId="19787"/>
    <cellStyle name="Normal 9 17 14 2" xfId="19788"/>
    <cellStyle name="Normal 9 17 15" xfId="19789"/>
    <cellStyle name="Normal 9 17 15 2" xfId="19790"/>
    <cellStyle name="Normal 9 17 16" xfId="19791"/>
    <cellStyle name="Normal 9 17 16 2" xfId="19792"/>
    <cellStyle name="Normal 9 17 17" xfId="19793"/>
    <cellStyle name="Normal 9 17 2" xfId="19794"/>
    <cellStyle name="Normal 9 17 3" xfId="19795"/>
    <cellStyle name="Normal 9 17 3 2" xfId="19796"/>
    <cellStyle name="Normal 9 17 4" xfId="19797"/>
    <cellStyle name="Normal 9 17 4 2" xfId="19798"/>
    <cellStyle name="Normal 9 17 5" xfId="19799"/>
    <cellStyle name="Normal 9 17 5 2" xfId="19800"/>
    <cellStyle name="Normal 9 17 6" xfId="19801"/>
    <cellStyle name="Normal 9 17 6 2" xfId="19802"/>
    <cellStyle name="Normal 9 17 7" xfId="19803"/>
    <cellStyle name="Normal 9 17 7 2" xfId="19804"/>
    <cellStyle name="Normal 9 17 8" xfId="19805"/>
    <cellStyle name="Normal 9 17 8 2" xfId="19806"/>
    <cellStyle name="Normal 9 17 9" xfId="19807"/>
    <cellStyle name="Normal 9 17 9 2" xfId="19808"/>
    <cellStyle name="Normal 9 18" xfId="19809"/>
    <cellStyle name="Normal 9 2" xfId="19810"/>
    <cellStyle name="Normal 9 2 10" xfId="19811"/>
    <cellStyle name="Normal 9 2 10 10" xfId="19812"/>
    <cellStyle name="Normal 9 2 10 11" xfId="19813"/>
    <cellStyle name="Normal 9 2 10 12" xfId="19814"/>
    <cellStyle name="Normal 9 2 10 13" xfId="19815"/>
    <cellStyle name="Normal 9 2 10 14" xfId="19816"/>
    <cellStyle name="Normal 9 2 10 15" xfId="19817"/>
    <cellStyle name="Normal 9 2 10 16" xfId="19818"/>
    <cellStyle name="Normal 9 2 10 17" xfId="19819"/>
    <cellStyle name="Normal 9 2 10 18" xfId="19820"/>
    <cellStyle name="Normal 9 2 10 19" xfId="19821"/>
    <cellStyle name="Normal 9 2 10 2" xfId="19822"/>
    <cellStyle name="Normal 9 2 10 2 2" xfId="19823"/>
    <cellStyle name="Normal 9 2 10 2 3" xfId="19824"/>
    <cellStyle name="Normal 9 2 10 2 4" xfId="19825"/>
    <cellStyle name="Normal 9 2 10 2 5" xfId="19826"/>
    <cellStyle name="Normal 9 2 10 2 6" xfId="19827"/>
    <cellStyle name="Normal 9 2 10 20" xfId="19828"/>
    <cellStyle name="Normal 9 2 10 21" xfId="19829"/>
    <cellStyle name="Normal 9 2 10 22" xfId="19830"/>
    <cellStyle name="Normal 9 2 10 23" xfId="19831"/>
    <cellStyle name="Normal 9 2 10 24" xfId="19832"/>
    <cellStyle name="Normal 9 2 10 25" xfId="19833"/>
    <cellStyle name="Normal 9 2 10 26" xfId="19834"/>
    <cellStyle name="Normal 9 2 10 27" xfId="19835"/>
    <cellStyle name="Normal 9 2 10 28" xfId="19836"/>
    <cellStyle name="Normal 9 2 10 29" xfId="19837"/>
    <cellStyle name="Normal 9 2 10 3" xfId="19838"/>
    <cellStyle name="Normal 9 2 10 30" xfId="19839"/>
    <cellStyle name="Normal 9 2 10 31" xfId="19840"/>
    <cellStyle name="Normal 9 2 10 32" xfId="19841"/>
    <cellStyle name="Normal 9 2 10 4" xfId="19842"/>
    <cellStyle name="Normal 9 2 10 5" xfId="19843"/>
    <cellStyle name="Normal 9 2 10 6" xfId="19844"/>
    <cellStyle name="Normal 9 2 10 7" xfId="19845"/>
    <cellStyle name="Normal 9 2 10 8" xfId="19846"/>
    <cellStyle name="Normal 9 2 10 9" xfId="19847"/>
    <cellStyle name="Normal 9 2 11" xfId="19848"/>
    <cellStyle name="Normal 9 2 11 10" xfId="19849"/>
    <cellStyle name="Normal 9 2 11 11" xfId="19850"/>
    <cellStyle name="Normal 9 2 11 12" xfId="19851"/>
    <cellStyle name="Normal 9 2 11 13" xfId="19852"/>
    <cellStyle name="Normal 9 2 11 14" xfId="19853"/>
    <cellStyle name="Normal 9 2 11 15" xfId="19854"/>
    <cellStyle name="Normal 9 2 11 16" xfId="19855"/>
    <cellStyle name="Normal 9 2 11 17" xfId="19856"/>
    <cellStyle name="Normal 9 2 11 18" xfId="19857"/>
    <cellStyle name="Normal 9 2 11 19" xfId="19858"/>
    <cellStyle name="Normal 9 2 11 2" xfId="19859"/>
    <cellStyle name="Normal 9 2 11 2 2" xfId="19860"/>
    <cellStyle name="Normal 9 2 11 2 3" xfId="19861"/>
    <cellStyle name="Normal 9 2 11 2 4" xfId="19862"/>
    <cellStyle name="Normal 9 2 11 2 5" xfId="19863"/>
    <cellStyle name="Normal 9 2 11 2 6" xfId="19864"/>
    <cellStyle name="Normal 9 2 11 20" xfId="19865"/>
    <cellStyle name="Normal 9 2 11 21" xfId="19866"/>
    <cellStyle name="Normal 9 2 11 22" xfId="19867"/>
    <cellStyle name="Normal 9 2 11 23" xfId="19868"/>
    <cellStyle name="Normal 9 2 11 24" xfId="19869"/>
    <cellStyle name="Normal 9 2 11 25" xfId="19870"/>
    <cellStyle name="Normal 9 2 11 26" xfId="19871"/>
    <cellStyle name="Normal 9 2 11 27" xfId="19872"/>
    <cellStyle name="Normal 9 2 11 28" xfId="19873"/>
    <cellStyle name="Normal 9 2 11 29" xfId="19874"/>
    <cellStyle name="Normal 9 2 11 3" xfId="19875"/>
    <cellStyle name="Normal 9 2 11 30" xfId="19876"/>
    <cellStyle name="Normal 9 2 11 31" xfId="19877"/>
    <cellStyle name="Normal 9 2 11 32" xfId="19878"/>
    <cellStyle name="Normal 9 2 11 4" xfId="19879"/>
    <cellStyle name="Normal 9 2 11 5" xfId="19880"/>
    <cellStyle name="Normal 9 2 11 6" xfId="19881"/>
    <cellStyle name="Normal 9 2 11 7" xfId="19882"/>
    <cellStyle name="Normal 9 2 11 8" xfId="19883"/>
    <cellStyle name="Normal 9 2 11 9" xfId="19884"/>
    <cellStyle name="Normal 9 2 12" xfId="19885"/>
    <cellStyle name="Normal 9 2 12 10" xfId="19886"/>
    <cellStyle name="Normal 9 2 12 11" xfId="19887"/>
    <cellStyle name="Normal 9 2 12 12" xfId="19888"/>
    <cellStyle name="Normal 9 2 12 13" xfId="19889"/>
    <cellStyle name="Normal 9 2 12 14" xfId="19890"/>
    <cellStyle name="Normal 9 2 12 15" xfId="19891"/>
    <cellStyle name="Normal 9 2 12 16" xfId="19892"/>
    <cellStyle name="Normal 9 2 12 17" xfId="19893"/>
    <cellStyle name="Normal 9 2 12 18" xfId="19894"/>
    <cellStyle name="Normal 9 2 12 19" xfId="19895"/>
    <cellStyle name="Normal 9 2 12 2" xfId="19896"/>
    <cellStyle name="Normal 9 2 12 2 2" xfId="19897"/>
    <cellStyle name="Normal 9 2 12 2 3" xfId="19898"/>
    <cellStyle name="Normal 9 2 12 2 4" xfId="19899"/>
    <cellStyle name="Normal 9 2 12 2 5" xfId="19900"/>
    <cellStyle name="Normal 9 2 12 2 6" xfId="19901"/>
    <cellStyle name="Normal 9 2 12 20" xfId="19902"/>
    <cellStyle name="Normal 9 2 12 21" xfId="19903"/>
    <cellStyle name="Normal 9 2 12 22" xfId="19904"/>
    <cellStyle name="Normal 9 2 12 23" xfId="19905"/>
    <cellStyle name="Normal 9 2 12 24" xfId="19906"/>
    <cellStyle name="Normal 9 2 12 25" xfId="19907"/>
    <cellStyle name="Normal 9 2 12 26" xfId="19908"/>
    <cellStyle name="Normal 9 2 12 27" xfId="19909"/>
    <cellStyle name="Normal 9 2 12 28" xfId="19910"/>
    <cellStyle name="Normal 9 2 12 29" xfId="19911"/>
    <cellStyle name="Normal 9 2 12 3" xfId="19912"/>
    <cellStyle name="Normal 9 2 12 30" xfId="19913"/>
    <cellStyle name="Normal 9 2 12 31" xfId="19914"/>
    <cellStyle name="Normal 9 2 12 32" xfId="19915"/>
    <cellStyle name="Normal 9 2 12 4" xfId="19916"/>
    <cellStyle name="Normal 9 2 12 5" xfId="19917"/>
    <cellStyle name="Normal 9 2 12 6" xfId="19918"/>
    <cellStyle name="Normal 9 2 12 7" xfId="19919"/>
    <cellStyle name="Normal 9 2 12 8" xfId="19920"/>
    <cellStyle name="Normal 9 2 12 9" xfId="19921"/>
    <cellStyle name="Normal 9 2 13" xfId="19922"/>
    <cellStyle name="Normal 9 2 13 10" xfId="19923"/>
    <cellStyle name="Normal 9 2 13 11" xfId="19924"/>
    <cellStyle name="Normal 9 2 13 12" xfId="19925"/>
    <cellStyle name="Normal 9 2 13 13" xfId="19926"/>
    <cellStyle name="Normal 9 2 13 14" xfId="19927"/>
    <cellStyle name="Normal 9 2 13 15" xfId="19928"/>
    <cellStyle name="Normal 9 2 13 16" xfId="19929"/>
    <cellStyle name="Normal 9 2 13 17" xfId="19930"/>
    <cellStyle name="Normal 9 2 13 18" xfId="19931"/>
    <cellStyle name="Normal 9 2 13 19" xfId="19932"/>
    <cellStyle name="Normal 9 2 13 2" xfId="19933"/>
    <cellStyle name="Normal 9 2 13 2 2" xfId="19934"/>
    <cellStyle name="Normal 9 2 13 2 3" xfId="19935"/>
    <cellStyle name="Normal 9 2 13 2 4" xfId="19936"/>
    <cellStyle name="Normal 9 2 13 2 5" xfId="19937"/>
    <cellStyle name="Normal 9 2 13 2 6" xfId="19938"/>
    <cellStyle name="Normal 9 2 13 20" xfId="19939"/>
    <cellStyle name="Normal 9 2 13 21" xfId="19940"/>
    <cellStyle name="Normal 9 2 13 22" xfId="19941"/>
    <cellStyle name="Normal 9 2 13 23" xfId="19942"/>
    <cellStyle name="Normal 9 2 13 24" xfId="19943"/>
    <cellStyle name="Normal 9 2 13 25" xfId="19944"/>
    <cellStyle name="Normal 9 2 13 26" xfId="19945"/>
    <cellStyle name="Normal 9 2 13 27" xfId="19946"/>
    <cellStyle name="Normal 9 2 13 28" xfId="19947"/>
    <cellStyle name="Normal 9 2 13 29" xfId="19948"/>
    <cellStyle name="Normal 9 2 13 3" xfId="19949"/>
    <cellStyle name="Normal 9 2 13 30" xfId="19950"/>
    <cellStyle name="Normal 9 2 13 31" xfId="19951"/>
    <cellStyle name="Normal 9 2 13 32" xfId="19952"/>
    <cellStyle name="Normal 9 2 13 4" xfId="19953"/>
    <cellStyle name="Normal 9 2 13 5" xfId="19954"/>
    <cellStyle name="Normal 9 2 13 6" xfId="19955"/>
    <cellStyle name="Normal 9 2 13 7" xfId="19956"/>
    <cellStyle name="Normal 9 2 13 8" xfId="19957"/>
    <cellStyle name="Normal 9 2 13 9" xfId="19958"/>
    <cellStyle name="Normal 9 2 14" xfId="19959"/>
    <cellStyle name="Normal 9 2 14 10" xfId="19960"/>
    <cellStyle name="Normal 9 2 14 11" xfId="19961"/>
    <cellStyle name="Normal 9 2 14 12" xfId="19962"/>
    <cellStyle name="Normal 9 2 14 13" xfId="19963"/>
    <cellStyle name="Normal 9 2 14 14" xfId="19964"/>
    <cellStyle name="Normal 9 2 14 15" xfId="19965"/>
    <cellStyle name="Normal 9 2 14 16" xfId="19966"/>
    <cellStyle name="Normal 9 2 14 17" xfId="19967"/>
    <cellStyle name="Normal 9 2 14 18" xfId="19968"/>
    <cellStyle name="Normal 9 2 14 19" xfId="19969"/>
    <cellStyle name="Normal 9 2 14 2" xfId="19970"/>
    <cellStyle name="Normal 9 2 14 2 2" xfId="19971"/>
    <cellStyle name="Normal 9 2 14 2 3" xfId="19972"/>
    <cellStyle name="Normal 9 2 14 2 4" xfId="19973"/>
    <cellStyle name="Normal 9 2 14 2 5" xfId="19974"/>
    <cellStyle name="Normal 9 2 14 2 6" xfId="19975"/>
    <cellStyle name="Normal 9 2 14 20" xfId="19976"/>
    <cellStyle name="Normal 9 2 14 21" xfId="19977"/>
    <cellStyle name="Normal 9 2 14 22" xfId="19978"/>
    <cellStyle name="Normal 9 2 14 23" xfId="19979"/>
    <cellStyle name="Normal 9 2 14 24" xfId="19980"/>
    <cellStyle name="Normal 9 2 14 25" xfId="19981"/>
    <cellStyle name="Normal 9 2 14 26" xfId="19982"/>
    <cellStyle name="Normal 9 2 14 27" xfId="19983"/>
    <cellStyle name="Normal 9 2 14 28" xfId="19984"/>
    <cellStyle name="Normal 9 2 14 29" xfId="19985"/>
    <cellStyle name="Normal 9 2 14 3" xfId="19986"/>
    <cellStyle name="Normal 9 2 14 30" xfId="19987"/>
    <cellStyle name="Normal 9 2 14 31" xfId="19988"/>
    <cellStyle name="Normal 9 2 14 32" xfId="19989"/>
    <cellStyle name="Normal 9 2 14 4" xfId="19990"/>
    <cellStyle name="Normal 9 2 14 5" xfId="19991"/>
    <cellStyle name="Normal 9 2 14 6" xfId="19992"/>
    <cellStyle name="Normal 9 2 14 7" xfId="19993"/>
    <cellStyle name="Normal 9 2 14 8" xfId="19994"/>
    <cellStyle name="Normal 9 2 14 9" xfId="19995"/>
    <cellStyle name="Normal 9 2 15" xfId="19996"/>
    <cellStyle name="Normal 9 2 15 10" xfId="19997"/>
    <cellStyle name="Normal 9 2 15 11" xfId="19998"/>
    <cellStyle name="Normal 9 2 15 12" xfId="19999"/>
    <cellStyle name="Normal 9 2 15 13" xfId="20000"/>
    <cellStyle name="Normal 9 2 15 14" xfId="20001"/>
    <cellStyle name="Normal 9 2 15 15" xfId="20002"/>
    <cellStyle name="Normal 9 2 15 16" xfId="20003"/>
    <cellStyle name="Normal 9 2 15 17" xfId="20004"/>
    <cellStyle name="Normal 9 2 15 18" xfId="20005"/>
    <cellStyle name="Normal 9 2 15 19" xfId="20006"/>
    <cellStyle name="Normal 9 2 15 2" xfId="20007"/>
    <cellStyle name="Normal 9 2 15 2 2" xfId="20008"/>
    <cellStyle name="Normal 9 2 15 2 3" xfId="20009"/>
    <cellStyle name="Normal 9 2 15 2 4" xfId="20010"/>
    <cellStyle name="Normal 9 2 15 2 5" xfId="20011"/>
    <cellStyle name="Normal 9 2 15 2 6" xfId="20012"/>
    <cellStyle name="Normal 9 2 15 20" xfId="20013"/>
    <cellStyle name="Normal 9 2 15 21" xfId="20014"/>
    <cellStyle name="Normal 9 2 15 22" xfId="20015"/>
    <cellStyle name="Normal 9 2 15 23" xfId="20016"/>
    <cellStyle name="Normal 9 2 15 24" xfId="20017"/>
    <cellStyle name="Normal 9 2 15 25" xfId="20018"/>
    <cellStyle name="Normal 9 2 15 26" xfId="20019"/>
    <cellStyle name="Normal 9 2 15 27" xfId="20020"/>
    <cellStyle name="Normal 9 2 15 28" xfId="20021"/>
    <cellStyle name="Normal 9 2 15 29" xfId="20022"/>
    <cellStyle name="Normal 9 2 15 3" xfId="20023"/>
    <cellStyle name="Normal 9 2 15 30" xfId="20024"/>
    <cellStyle name="Normal 9 2 15 31" xfId="20025"/>
    <cellStyle name="Normal 9 2 15 32" xfId="20026"/>
    <cellStyle name="Normal 9 2 15 4" xfId="20027"/>
    <cellStyle name="Normal 9 2 15 5" xfId="20028"/>
    <cellStyle name="Normal 9 2 15 6" xfId="20029"/>
    <cellStyle name="Normal 9 2 15 7" xfId="20030"/>
    <cellStyle name="Normal 9 2 15 8" xfId="20031"/>
    <cellStyle name="Normal 9 2 15 9" xfId="20032"/>
    <cellStyle name="Normal 9 2 16" xfId="20033"/>
    <cellStyle name="Normal 9 2 16 10" xfId="20034"/>
    <cellStyle name="Normal 9 2 16 11" xfId="20035"/>
    <cellStyle name="Normal 9 2 16 12" xfId="20036"/>
    <cellStyle name="Normal 9 2 16 13" xfId="20037"/>
    <cellStyle name="Normal 9 2 16 14" xfId="20038"/>
    <cellStyle name="Normal 9 2 16 15" xfId="20039"/>
    <cellStyle name="Normal 9 2 16 16" xfId="20040"/>
    <cellStyle name="Normal 9 2 16 17" xfId="20041"/>
    <cellStyle name="Normal 9 2 16 18" xfId="20042"/>
    <cellStyle name="Normal 9 2 16 19" xfId="20043"/>
    <cellStyle name="Normal 9 2 16 2" xfId="20044"/>
    <cellStyle name="Normal 9 2 16 2 2" xfId="20045"/>
    <cellStyle name="Normal 9 2 16 2 3" xfId="20046"/>
    <cellStyle name="Normal 9 2 16 2 4" xfId="20047"/>
    <cellStyle name="Normal 9 2 16 2 5" xfId="20048"/>
    <cellStyle name="Normal 9 2 16 2 6" xfId="20049"/>
    <cellStyle name="Normal 9 2 16 20" xfId="20050"/>
    <cellStyle name="Normal 9 2 16 21" xfId="20051"/>
    <cellStyle name="Normal 9 2 16 22" xfId="20052"/>
    <cellStyle name="Normal 9 2 16 23" xfId="20053"/>
    <cellStyle name="Normal 9 2 16 24" xfId="20054"/>
    <cellStyle name="Normal 9 2 16 25" xfId="20055"/>
    <cellStyle name="Normal 9 2 16 26" xfId="20056"/>
    <cellStyle name="Normal 9 2 16 27" xfId="20057"/>
    <cellStyle name="Normal 9 2 16 28" xfId="20058"/>
    <cellStyle name="Normal 9 2 16 29" xfId="20059"/>
    <cellStyle name="Normal 9 2 16 3" xfId="20060"/>
    <cellStyle name="Normal 9 2 16 30" xfId="20061"/>
    <cellStyle name="Normal 9 2 16 31" xfId="20062"/>
    <cellStyle name="Normal 9 2 16 32" xfId="20063"/>
    <cellStyle name="Normal 9 2 16 4" xfId="20064"/>
    <cellStyle name="Normal 9 2 16 5" xfId="20065"/>
    <cellStyle name="Normal 9 2 16 6" xfId="20066"/>
    <cellStyle name="Normal 9 2 16 7" xfId="20067"/>
    <cellStyle name="Normal 9 2 16 8" xfId="20068"/>
    <cellStyle name="Normal 9 2 16 9" xfId="20069"/>
    <cellStyle name="Normal 9 2 17" xfId="20070"/>
    <cellStyle name="Normal 9 2 17 10" xfId="20071"/>
    <cellStyle name="Normal 9 2 17 11" xfId="20072"/>
    <cellStyle name="Normal 9 2 17 12" xfId="20073"/>
    <cellStyle name="Normal 9 2 17 13" xfId="20074"/>
    <cellStyle name="Normal 9 2 17 14" xfId="20075"/>
    <cellStyle name="Normal 9 2 17 15" xfId="20076"/>
    <cellStyle name="Normal 9 2 17 16" xfId="20077"/>
    <cellStyle name="Normal 9 2 17 17" xfId="20078"/>
    <cellStyle name="Normal 9 2 17 18" xfId="20079"/>
    <cellStyle name="Normal 9 2 17 19" xfId="20080"/>
    <cellStyle name="Normal 9 2 17 2" xfId="20081"/>
    <cellStyle name="Normal 9 2 17 2 2" xfId="20082"/>
    <cellStyle name="Normal 9 2 17 2 3" xfId="20083"/>
    <cellStyle name="Normal 9 2 17 2 4" xfId="20084"/>
    <cellStyle name="Normal 9 2 17 2 5" xfId="20085"/>
    <cellStyle name="Normal 9 2 17 2 6" xfId="20086"/>
    <cellStyle name="Normal 9 2 17 20" xfId="20087"/>
    <cellStyle name="Normal 9 2 17 21" xfId="20088"/>
    <cellStyle name="Normal 9 2 17 22" xfId="20089"/>
    <cellStyle name="Normal 9 2 17 23" xfId="20090"/>
    <cellStyle name="Normal 9 2 17 24" xfId="20091"/>
    <cellStyle name="Normal 9 2 17 25" xfId="20092"/>
    <cellStyle name="Normal 9 2 17 26" xfId="20093"/>
    <cellStyle name="Normal 9 2 17 27" xfId="20094"/>
    <cellStyle name="Normal 9 2 17 28" xfId="20095"/>
    <cellStyle name="Normal 9 2 17 29" xfId="20096"/>
    <cellStyle name="Normal 9 2 17 3" xfId="20097"/>
    <cellStyle name="Normal 9 2 17 30" xfId="20098"/>
    <cellStyle name="Normal 9 2 17 31" xfId="20099"/>
    <cellStyle name="Normal 9 2 17 32" xfId="20100"/>
    <cellStyle name="Normal 9 2 17 4" xfId="20101"/>
    <cellStyle name="Normal 9 2 17 5" xfId="20102"/>
    <cellStyle name="Normal 9 2 17 6" xfId="20103"/>
    <cellStyle name="Normal 9 2 17 7" xfId="20104"/>
    <cellStyle name="Normal 9 2 17 8" xfId="20105"/>
    <cellStyle name="Normal 9 2 17 9" xfId="20106"/>
    <cellStyle name="Normal 9 2 18" xfId="20107"/>
    <cellStyle name="Normal 9 2 18 10" xfId="20108"/>
    <cellStyle name="Normal 9 2 18 11" xfId="20109"/>
    <cellStyle name="Normal 9 2 18 12" xfId="20110"/>
    <cellStyle name="Normal 9 2 18 13" xfId="20111"/>
    <cellStyle name="Normal 9 2 18 14" xfId="20112"/>
    <cellStyle name="Normal 9 2 18 15" xfId="20113"/>
    <cellStyle name="Normal 9 2 18 16" xfId="20114"/>
    <cellStyle name="Normal 9 2 18 17" xfId="20115"/>
    <cellStyle name="Normal 9 2 18 18" xfId="20116"/>
    <cellStyle name="Normal 9 2 18 19" xfId="20117"/>
    <cellStyle name="Normal 9 2 18 2" xfId="20118"/>
    <cellStyle name="Normal 9 2 18 2 2" xfId="20119"/>
    <cellStyle name="Normal 9 2 18 2 3" xfId="20120"/>
    <cellStyle name="Normal 9 2 18 2 4" xfId="20121"/>
    <cellStyle name="Normal 9 2 18 2 5" xfId="20122"/>
    <cellStyle name="Normal 9 2 18 2 6" xfId="20123"/>
    <cellStyle name="Normal 9 2 18 20" xfId="20124"/>
    <cellStyle name="Normal 9 2 18 21" xfId="20125"/>
    <cellStyle name="Normal 9 2 18 22" xfId="20126"/>
    <cellStyle name="Normal 9 2 18 23" xfId="20127"/>
    <cellStyle name="Normal 9 2 18 24" xfId="20128"/>
    <cellStyle name="Normal 9 2 18 25" xfId="20129"/>
    <cellStyle name="Normal 9 2 18 26" xfId="20130"/>
    <cellStyle name="Normal 9 2 18 27" xfId="20131"/>
    <cellStyle name="Normal 9 2 18 28" xfId="20132"/>
    <cellStyle name="Normal 9 2 18 29" xfId="20133"/>
    <cellStyle name="Normal 9 2 18 3" xfId="20134"/>
    <cellStyle name="Normal 9 2 18 30" xfId="20135"/>
    <cellStyle name="Normal 9 2 18 31" xfId="20136"/>
    <cellStyle name="Normal 9 2 18 32" xfId="20137"/>
    <cellStyle name="Normal 9 2 18 4" xfId="20138"/>
    <cellStyle name="Normal 9 2 18 5" xfId="20139"/>
    <cellStyle name="Normal 9 2 18 6" xfId="20140"/>
    <cellStyle name="Normal 9 2 18 7" xfId="20141"/>
    <cellStyle name="Normal 9 2 18 8" xfId="20142"/>
    <cellStyle name="Normal 9 2 18 9" xfId="20143"/>
    <cellStyle name="Normal 9 2 19" xfId="20144"/>
    <cellStyle name="Normal 9 2 19 10" xfId="20145"/>
    <cellStyle name="Normal 9 2 19 11" xfId="20146"/>
    <cellStyle name="Normal 9 2 19 12" xfId="20147"/>
    <cellStyle name="Normal 9 2 19 13" xfId="20148"/>
    <cellStyle name="Normal 9 2 19 14" xfId="20149"/>
    <cellStyle name="Normal 9 2 19 15" xfId="20150"/>
    <cellStyle name="Normal 9 2 19 16" xfId="20151"/>
    <cellStyle name="Normal 9 2 19 17" xfId="20152"/>
    <cellStyle name="Normal 9 2 19 18" xfId="20153"/>
    <cellStyle name="Normal 9 2 19 19" xfId="20154"/>
    <cellStyle name="Normal 9 2 19 2" xfId="20155"/>
    <cellStyle name="Normal 9 2 19 2 2" xfId="20156"/>
    <cellStyle name="Normal 9 2 19 2 3" xfId="20157"/>
    <cellStyle name="Normal 9 2 19 2 4" xfId="20158"/>
    <cellStyle name="Normal 9 2 19 2 5" xfId="20159"/>
    <cellStyle name="Normal 9 2 19 2 6" xfId="20160"/>
    <cellStyle name="Normal 9 2 19 20" xfId="20161"/>
    <cellStyle name="Normal 9 2 19 21" xfId="20162"/>
    <cellStyle name="Normal 9 2 19 22" xfId="20163"/>
    <cellStyle name="Normal 9 2 19 23" xfId="20164"/>
    <cellStyle name="Normal 9 2 19 24" xfId="20165"/>
    <cellStyle name="Normal 9 2 19 25" xfId="20166"/>
    <cellStyle name="Normal 9 2 19 3" xfId="20167"/>
    <cellStyle name="Normal 9 2 19 4" xfId="20168"/>
    <cellStyle name="Normal 9 2 19 5" xfId="20169"/>
    <cellStyle name="Normal 9 2 19 6" xfId="20170"/>
    <cellStyle name="Normal 9 2 19 7" xfId="20171"/>
    <cellStyle name="Normal 9 2 19 8" xfId="20172"/>
    <cellStyle name="Normal 9 2 19 9" xfId="20173"/>
    <cellStyle name="Normal 9 2 2" xfId="20174"/>
    <cellStyle name="Normal 9 2 2 10" xfId="20175"/>
    <cellStyle name="Normal 9 2 2 11" xfId="20176"/>
    <cellStyle name="Normal 9 2 2 12" xfId="20177"/>
    <cellStyle name="Normal 9 2 2 13" xfId="20178"/>
    <cellStyle name="Normal 9 2 2 14" xfId="20179"/>
    <cellStyle name="Normal 9 2 2 15" xfId="20180"/>
    <cellStyle name="Normal 9 2 2 16" xfId="20181"/>
    <cellStyle name="Normal 9 2 2 17" xfId="20182"/>
    <cellStyle name="Normal 9 2 2 18" xfId="20183"/>
    <cellStyle name="Normal 9 2 2 19" xfId="20184"/>
    <cellStyle name="Normal 9 2 2 2" xfId="20185"/>
    <cellStyle name="Normal 9 2 2 2 2" xfId="20186"/>
    <cellStyle name="Normal 9 2 2 2 3" xfId="20187"/>
    <cellStyle name="Normal 9 2 2 2 4" xfId="20188"/>
    <cellStyle name="Normal 9 2 2 2 5" xfId="20189"/>
    <cellStyle name="Normal 9 2 2 2 6" xfId="20190"/>
    <cellStyle name="Normal 9 2 2 20" xfId="20191"/>
    <cellStyle name="Normal 9 2 2 21" xfId="20192"/>
    <cellStyle name="Normal 9 2 2 22" xfId="20193"/>
    <cellStyle name="Normal 9 2 2 23" xfId="20194"/>
    <cellStyle name="Normal 9 2 2 24" xfId="20195"/>
    <cellStyle name="Normal 9 2 2 25" xfId="20196"/>
    <cellStyle name="Normal 9 2 2 26" xfId="20197"/>
    <cellStyle name="Normal 9 2 2 27" xfId="20198"/>
    <cellStyle name="Normal 9 2 2 28" xfId="20199"/>
    <cellStyle name="Normal 9 2 2 29" xfId="20200"/>
    <cellStyle name="Normal 9 2 2 3" xfId="20201"/>
    <cellStyle name="Normal 9 2 2 30" xfId="20202"/>
    <cellStyle name="Normal 9 2 2 31" xfId="20203"/>
    <cellStyle name="Normal 9 2 2 32" xfId="20204"/>
    <cellStyle name="Normal 9 2 2 4" xfId="20205"/>
    <cellStyle name="Normal 9 2 2 5" xfId="20206"/>
    <cellStyle name="Normal 9 2 2 6" xfId="20207"/>
    <cellStyle name="Normal 9 2 2 7" xfId="20208"/>
    <cellStyle name="Normal 9 2 2 8" xfId="20209"/>
    <cellStyle name="Normal 9 2 2 9" xfId="20210"/>
    <cellStyle name="Normal 9 2 20" xfId="20211"/>
    <cellStyle name="Normal 9 2 20 10" xfId="20212"/>
    <cellStyle name="Normal 9 2 20 11" xfId="20213"/>
    <cellStyle name="Normal 9 2 20 12" xfId="20214"/>
    <cellStyle name="Normal 9 2 20 13" xfId="20215"/>
    <cellStyle name="Normal 9 2 20 14" xfId="20216"/>
    <cellStyle name="Normal 9 2 20 15" xfId="20217"/>
    <cellStyle name="Normal 9 2 20 16" xfId="20218"/>
    <cellStyle name="Normal 9 2 20 17" xfId="20219"/>
    <cellStyle name="Normal 9 2 20 18" xfId="20220"/>
    <cellStyle name="Normal 9 2 20 19" xfId="20221"/>
    <cellStyle name="Normal 9 2 20 2" xfId="20222"/>
    <cellStyle name="Normal 9 2 20 2 2" xfId="20223"/>
    <cellStyle name="Normal 9 2 20 2 3" xfId="20224"/>
    <cellStyle name="Normal 9 2 20 2 4" xfId="20225"/>
    <cellStyle name="Normal 9 2 20 2 5" xfId="20226"/>
    <cellStyle name="Normal 9 2 20 2 6" xfId="20227"/>
    <cellStyle name="Normal 9 2 20 20" xfId="20228"/>
    <cellStyle name="Normal 9 2 20 21" xfId="20229"/>
    <cellStyle name="Normal 9 2 20 22" xfId="20230"/>
    <cellStyle name="Normal 9 2 20 23" xfId="20231"/>
    <cellStyle name="Normal 9 2 20 24" xfId="20232"/>
    <cellStyle name="Normal 9 2 20 25" xfId="20233"/>
    <cellStyle name="Normal 9 2 20 3" xfId="20234"/>
    <cellStyle name="Normal 9 2 20 4" xfId="20235"/>
    <cellStyle name="Normal 9 2 20 5" xfId="20236"/>
    <cellStyle name="Normal 9 2 20 6" xfId="20237"/>
    <cellStyle name="Normal 9 2 20 7" xfId="20238"/>
    <cellStyle name="Normal 9 2 20 8" xfId="20239"/>
    <cellStyle name="Normal 9 2 20 9" xfId="20240"/>
    <cellStyle name="Normal 9 2 21" xfId="20241"/>
    <cellStyle name="Normal 9 2 21 10" xfId="20242"/>
    <cellStyle name="Normal 9 2 21 11" xfId="20243"/>
    <cellStyle name="Normal 9 2 21 12" xfId="20244"/>
    <cellStyle name="Normal 9 2 21 13" xfId="20245"/>
    <cellStyle name="Normal 9 2 21 14" xfId="20246"/>
    <cellStyle name="Normal 9 2 21 15" xfId="20247"/>
    <cellStyle name="Normal 9 2 21 16" xfId="20248"/>
    <cellStyle name="Normal 9 2 21 17" xfId="20249"/>
    <cellStyle name="Normal 9 2 21 18" xfId="20250"/>
    <cellStyle name="Normal 9 2 21 19" xfId="20251"/>
    <cellStyle name="Normal 9 2 21 2" xfId="20252"/>
    <cellStyle name="Normal 9 2 21 2 2" xfId="20253"/>
    <cellStyle name="Normal 9 2 21 2 3" xfId="20254"/>
    <cellStyle name="Normal 9 2 21 2 4" xfId="20255"/>
    <cellStyle name="Normal 9 2 21 2 5" xfId="20256"/>
    <cellStyle name="Normal 9 2 21 2 6" xfId="20257"/>
    <cellStyle name="Normal 9 2 21 20" xfId="20258"/>
    <cellStyle name="Normal 9 2 21 21" xfId="20259"/>
    <cellStyle name="Normal 9 2 21 22" xfId="20260"/>
    <cellStyle name="Normal 9 2 21 23" xfId="20261"/>
    <cellStyle name="Normal 9 2 21 24" xfId="20262"/>
    <cellStyle name="Normal 9 2 21 25" xfId="20263"/>
    <cellStyle name="Normal 9 2 21 3" xfId="20264"/>
    <cellStyle name="Normal 9 2 21 4" xfId="20265"/>
    <cellStyle name="Normal 9 2 21 5" xfId="20266"/>
    <cellStyle name="Normal 9 2 21 6" xfId="20267"/>
    <cellStyle name="Normal 9 2 21 7" xfId="20268"/>
    <cellStyle name="Normal 9 2 21 8" xfId="20269"/>
    <cellStyle name="Normal 9 2 21 9" xfId="20270"/>
    <cellStyle name="Normal 9 2 22" xfId="20271"/>
    <cellStyle name="Normal 9 2 22 10" xfId="20272"/>
    <cellStyle name="Normal 9 2 22 11" xfId="20273"/>
    <cellStyle name="Normal 9 2 22 12" xfId="20274"/>
    <cellStyle name="Normal 9 2 22 13" xfId="20275"/>
    <cellStyle name="Normal 9 2 22 14" xfId="20276"/>
    <cellStyle name="Normal 9 2 22 15" xfId="20277"/>
    <cellStyle name="Normal 9 2 22 16" xfId="20278"/>
    <cellStyle name="Normal 9 2 22 17" xfId="20279"/>
    <cellStyle name="Normal 9 2 22 18" xfId="20280"/>
    <cellStyle name="Normal 9 2 22 19" xfId="20281"/>
    <cellStyle name="Normal 9 2 22 2" xfId="20282"/>
    <cellStyle name="Normal 9 2 22 2 2" xfId="20283"/>
    <cellStyle name="Normal 9 2 22 2 3" xfId="20284"/>
    <cellStyle name="Normal 9 2 22 2 4" xfId="20285"/>
    <cellStyle name="Normal 9 2 22 2 5" xfId="20286"/>
    <cellStyle name="Normal 9 2 22 2 6" xfId="20287"/>
    <cellStyle name="Normal 9 2 22 20" xfId="20288"/>
    <cellStyle name="Normal 9 2 22 21" xfId="20289"/>
    <cellStyle name="Normal 9 2 22 22" xfId="20290"/>
    <cellStyle name="Normal 9 2 22 23" xfId="20291"/>
    <cellStyle name="Normal 9 2 22 24" xfId="20292"/>
    <cellStyle name="Normal 9 2 22 25" xfId="20293"/>
    <cellStyle name="Normal 9 2 22 3" xfId="20294"/>
    <cellStyle name="Normal 9 2 22 4" xfId="20295"/>
    <cellStyle name="Normal 9 2 22 5" xfId="20296"/>
    <cellStyle name="Normal 9 2 22 6" xfId="20297"/>
    <cellStyle name="Normal 9 2 22 7" xfId="20298"/>
    <cellStyle name="Normal 9 2 22 8" xfId="20299"/>
    <cellStyle name="Normal 9 2 22 9" xfId="20300"/>
    <cellStyle name="Normal 9 2 23" xfId="20301"/>
    <cellStyle name="Normal 9 2 23 10" xfId="20302"/>
    <cellStyle name="Normal 9 2 23 11" xfId="20303"/>
    <cellStyle name="Normal 9 2 23 12" xfId="20304"/>
    <cellStyle name="Normal 9 2 23 13" xfId="20305"/>
    <cellStyle name="Normal 9 2 23 14" xfId="20306"/>
    <cellStyle name="Normal 9 2 23 15" xfId="20307"/>
    <cellStyle name="Normal 9 2 23 16" xfId="20308"/>
    <cellStyle name="Normal 9 2 23 17" xfId="20309"/>
    <cellStyle name="Normal 9 2 23 18" xfId="20310"/>
    <cellStyle name="Normal 9 2 23 19" xfId="20311"/>
    <cellStyle name="Normal 9 2 23 2" xfId="20312"/>
    <cellStyle name="Normal 9 2 23 20" xfId="20313"/>
    <cellStyle name="Normal 9 2 23 21" xfId="20314"/>
    <cellStyle name="Normal 9 2 23 22" xfId="20315"/>
    <cellStyle name="Normal 9 2 23 23" xfId="20316"/>
    <cellStyle name="Normal 9 2 23 24" xfId="20317"/>
    <cellStyle name="Normal 9 2 23 25" xfId="20318"/>
    <cellStyle name="Normal 9 2 23 3" xfId="20319"/>
    <cellStyle name="Normal 9 2 23 4" xfId="20320"/>
    <cellStyle name="Normal 9 2 23 5" xfId="20321"/>
    <cellStyle name="Normal 9 2 23 6" xfId="20322"/>
    <cellStyle name="Normal 9 2 23 7" xfId="20323"/>
    <cellStyle name="Normal 9 2 23 8" xfId="20324"/>
    <cellStyle name="Normal 9 2 23 9" xfId="20325"/>
    <cellStyle name="Normal 9 2 24" xfId="20326"/>
    <cellStyle name="Normal 9 2 24 10" xfId="20327"/>
    <cellStyle name="Normal 9 2 24 11" xfId="20328"/>
    <cellStyle name="Normal 9 2 24 12" xfId="20329"/>
    <cellStyle name="Normal 9 2 24 13" xfId="20330"/>
    <cellStyle name="Normal 9 2 24 14" xfId="20331"/>
    <cellStyle name="Normal 9 2 24 15" xfId="20332"/>
    <cellStyle name="Normal 9 2 24 16" xfId="20333"/>
    <cellStyle name="Normal 9 2 24 17" xfId="20334"/>
    <cellStyle name="Normal 9 2 24 18" xfId="20335"/>
    <cellStyle name="Normal 9 2 24 19" xfId="20336"/>
    <cellStyle name="Normal 9 2 24 2" xfId="20337"/>
    <cellStyle name="Normal 9 2 24 20" xfId="20338"/>
    <cellStyle name="Normal 9 2 24 21" xfId="20339"/>
    <cellStyle name="Normal 9 2 24 22" xfId="20340"/>
    <cellStyle name="Normal 9 2 24 23" xfId="20341"/>
    <cellStyle name="Normal 9 2 24 24" xfId="20342"/>
    <cellStyle name="Normal 9 2 24 25" xfId="20343"/>
    <cellStyle name="Normal 9 2 24 3" xfId="20344"/>
    <cellStyle name="Normal 9 2 24 4" xfId="20345"/>
    <cellStyle name="Normal 9 2 24 5" xfId="20346"/>
    <cellStyle name="Normal 9 2 24 6" xfId="20347"/>
    <cellStyle name="Normal 9 2 24 7" xfId="20348"/>
    <cellStyle name="Normal 9 2 24 8" xfId="20349"/>
    <cellStyle name="Normal 9 2 24 9" xfId="20350"/>
    <cellStyle name="Normal 9 2 25" xfId="20351"/>
    <cellStyle name="Normal 9 2 25 10" xfId="20352"/>
    <cellStyle name="Normal 9 2 25 11" xfId="20353"/>
    <cellStyle name="Normal 9 2 25 12" xfId="20354"/>
    <cellStyle name="Normal 9 2 25 13" xfId="20355"/>
    <cellStyle name="Normal 9 2 25 14" xfId="20356"/>
    <cellStyle name="Normal 9 2 25 15" xfId="20357"/>
    <cellStyle name="Normal 9 2 25 16" xfId="20358"/>
    <cellStyle name="Normal 9 2 25 17" xfId="20359"/>
    <cellStyle name="Normal 9 2 25 18" xfId="20360"/>
    <cellStyle name="Normal 9 2 25 19" xfId="20361"/>
    <cellStyle name="Normal 9 2 25 2" xfId="20362"/>
    <cellStyle name="Normal 9 2 25 20" xfId="20363"/>
    <cellStyle name="Normal 9 2 25 21" xfId="20364"/>
    <cellStyle name="Normal 9 2 25 22" xfId="20365"/>
    <cellStyle name="Normal 9 2 25 23" xfId="20366"/>
    <cellStyle name="Normal 9 2 25 24" xfId="20367"/>
    <cellStyle name="Normal 9 2 25 25" xfId="20368"/>
    <cellStyle name="Normal 9 2 25 3" xfId="20369"/>
    <cellStyle name="Normal 9 2 25 4" xfId="20370"/>
    <cellStyle name="Normal 9 2 25 5" xfId="20371"/>
    <cellStyle name="Normal 9 2 25 6" xfId="20372"/>
    <cellStyle name="Normal 9 2 25 7" xfId="20373"/>
    <cellStyle name="Normal 9 2 25 8" xfId="20374"/>
    <cellStyle name="Normal 9 2 25 9" xfId="20375"/>
    <cellStyle name="Normal 9 2 26" xfId="20376"/>
    <cellStyle name="Normal 9 2 26 10" xfId="20377"/>
    <cellStyle name="Normal 9 2 26 11" xfId="20378"/>
    <cellStyle name="Normal 9 2 26 12" xfId="20379"/>
    <cellStyle name="Normal 9 2 26 13" xfId="20380"/>
    <cellStyle name="Normal 9 2 26 14" xfId="20381"/>
    <cellStyle name="Normal 9 2 26 15" xfId="20382"/>
    <cellStyle name="Normal 9 2 26 16" xfId="20383"/>
    <cellStyle name="Normal 9 2 26 17" xfId="20384"/>
    <cellStyle name="Normal 9 2 26 18" xfId="20385"/>
    <cellStyle name="Normal 9 2 26 19" xfId="20386"/>
    <cellStyle name="Normal 9 2 26 2" xfId="20387"/>
    <cellStyle name="Normal 9 2 26 20" xfId="20388"/>
    <cellStyle name="Normal 9 2 26 21" xfId="20389"/>
    <cellStyle name="Normal 9 2 26 22" xfId="20390"/>
    <cellStyle name="Normal 9 2 26 23" xfId="20391"/>
    <cellStyle name="Normal 9 2 26 24" xfId="20392"/>
    <cellStyle name="Normal 9 2 26 25" xfId="20393"/>
    <cellStyle name="Normal 9 2 26 3" xfId="20394"/>
    <cellStyle name="Normal 9 2 26 4" xfId="20395"/>
    <cellStyle name="Normal 9 2 26 5" xfId="20396"/>
    <cellStyle name="Normal 9 2 26 6" xfId="20397"/>
    <cellStyle name="Normal 9 2 26 7" xfId="20398"/>
    <cellStyle name="Normal 9 2 26 8" xfId="20399"/>
    <cellStyle name="Normal 9 2 26 9" xfId="20400"/>
    <cellStyle name="Normal 9 2 27" xfId="20401"/>
    <cellStyle name="Normal 9 2 27 10" xfId="20402"/>
    <cellStyle name="Normal 9 2 27 11" xfId="20403"/>
    <cellStyle name="Normal 9 2 27 12" xfId="20404"/>
    <cellStyle name="Normal 9 2 27 13" xfId="20405"/>
    <cellStyle name="Normal 9 2 27 14" xfId="20406"/>
    <cellStyle name="Normal 9 2 27 15" xfId="20407"/>
    <cellStyle name="Normal 9 2 27 16" xfId="20408"/>
    <cellStyle name="Normal 9 2 27 17" xfId="20409"/>
    <cellStyle name="Normal 9 2 27 18" xfId="20410"/>
    <cellStyle name="Normal 9 2 27 19" xfId="20411"/>
    <cellStyle name="Normal 9 2 27 2" xfId="20412"/>
    <cellStyle name="Normal 9 2 27 20" xfId="20413"/>
    <cellStyle name="Normal 9 2 27 21" xfId="20414"/>
    <cellStyle name="Normal 9 2 27 22" xfId="20415"/>
    <cellStyle name="Normal 9 2 27 23" xfId="20416"/>
    <cellStyle name="Normal 9 2 27 24" xfId="20417"/>
    <cellStyle name="Normal 9 2 27 25" xfId="20418"/>
    <cellStyle name="Normal 9 2 27 3" xfId="20419"/>
    <cellStyle name="Normal 9 2 27 4" xfId="20420"/>
    <cellStyle name="Normal 9 2 27 5" xfId="20421"/>
    <cellStyle name="Normal 9 2 27 6" xfId="20422"/>
    <cellStyle name="Normal 9 2 27 7" xfId="20423"/>
    <cellStyle name="Normal 9 2 27 8" xfId="20424"/>
    <cellStyle name="Normal 9 2 27 9" xfId="20425"/>
    <cellStyle name="Normal 9 2 28" xfId="20426"/>
    <cellStyle name="Normal 9 2 28 2" xfId="20427"/>
    <cellStyle name="Normal 9 2 28 3" xfId="20428"/>
    <cellStyle name="Normal 9 2 28 4" xfId="20429"/>
    <cellStyle name="Normal 9 2 28 5" xfId="20430"/>
    <cellStyle name="Normal 9 2 28 6" xfId="20431"/>
    <cellStyle name="Normal 9 2 29" xfId="20432"/>
    <cellStyle name="Normal 9 2 3" xfId="20433"/>
    <cellStyle name="Normal 9 2 3 10" xfId="20434"/>
    <cellStyle name="Normal 9 2 3 11" xfId="20435"/>
    <cellStyle name="Normal 9 2 3 12" xfId="20436"/>
    <cellStyle name="Normal 9 2 3 13" xfId="20437"/>
    <cellStyle name="Normal 9 2 3 14" xfId="20438"/>
    <cellStyle name="Normal 9 2 3 15" xfId="20439"/>
    <cellStyle name="Normal 9 2 3 16" xfId="20440"/>
    <cellStyle name="Normal 9 2 3 17" xfId="20441"/>
    <cellStyle name="Normal 9 2 3 18" xfId="20442"/>
    <cellStyle name="Normal 9 2 3 19" xfId="20443"/>
    <cellStyle name="Normal 9 2 3 2" xfId="20444"/>
    <cellStyle name="Normal 9 2 3 2 2" xfId="20445"/>
    <cellStyle name="Normal 9 2 3 2 3" xfId="20446"/>
    <cellStyle name="Normal 9 2 3 2 4" xfId="20447"/>
    <cellStyle name="Normal 9 2 3 2 5" xfId="20448"/>
    <cellStyle name="Normal 9 2 3 2 6" xfId="20449"/>
    <cellStyle name="Normal 9 2 3 20" xfId="20450"/>
    <cellStyle name="Normal 9 2 3 21" xfId="20451"/>
    <cellStyle name="Normal 9 2 3 22" xfId="20452"/>
    <cellStyle name="Normal 9 2 3 23" xfId="20453"/>
    <cellStyle name="Normal 9 2 3 24" xfId="20454"/>
    <cellStyle name="Normal 9 2 3 25" xfId="20455"/>
    <cellStyle name="Normal 9 2 3 26" xfId="20456"/>
    <cellStyle name="Normal 9 2 3 27" xfId="20457"/>
    <cellStyle name="Normal 9 2 3 28" xfId="20458"/>
    <cellStyle name="Normal 9 2 3 29" xfId="20459"/>
    <cellStyle name="Normal 9 2 3 3" xfId="20460"/>
    <cellStyle name="Normal 9 2 3 30" xfId="20461"/>
    <cellStyle name="Normal 9 2 3 31" xfId="20462"/>
    <cellStyle name="Normal 9 2 3 32" xfId="20463"/>
    <cellStyle name="Normal 9 2 3 4" xfId="20464"/>
    <cellStyle name="Normal 9 2 3 5" xfId="20465"/>
    <cellStyle name="Normal 9 2 3 6" xfId="20466"/>
    <cellStyle name="Normal 9 2 3 7" xfId="20467"/>
    <cellStyle name="Normal 9 2 3 8" xfId="20468"/>
    <cellStyle name="Normal 9 2 3 9" xfId="20469"/>
    <cellStyle name="Normal 9 2 30" xfId="20470"/>
    <cellStyle name="Normal 9 2 31" xfId="20471"/>
    <cellStyle name="Normal 9 2 32" xfId="20472"/>
    <cellStyle name="Normal 9 2 33" xfId="20473"/>
    <cellStyle name="Normal 9 2 34" xfId="20474"/>
    <cellStyle name="Normal 9 2 35" xfId="20475"/>
    <cellStyle name="Normal 9 2 36" xfId="20476"/>
    <cellStyle name="Normal 9 2 37" xfId="20477"/>
    <cellStyle name="Normal 9 2 38" xfId="20478"/>
    <cellStyle name="Normal 9 2 39" xfId="20479"/>
    <cellStyle name="Normal 9 2 4" xfId="20480"/>
    <cellStyle name="Normal 9 2 4 10" xfId="20481"/>
    <cellStyle name="Normal 9 2 4 11" xfId="20482"/>
    <cellStyle name="Normal 9 2 4 12" xfId="20483"/>
    <cellStyle name="Normal 9 2 4 13" xfId="20484"/>
    <cellStyle name="Normal 9 2 4 14" xfId="20485"/>
    <cellStyle name="Normal 9 2 4 15" xfId="20486"/>
    <cellStyle name="Normal 9 2 4 16" xfId="20487"/>
    <cellStyle name="Normal 9 2 4 17" xfId="20488"/>
    <cellStyle name="Normal 9 2 4 18" xfId="20489"/>
    <cellStyle name="Normal 9 2 4 19" xfId="20490"/>
    <cellStyle name="Normal 9 2 4 2" xfId="20491"/>
    <cellStyle name="Normal 9 2 4 2 2" xfId="20492"/>
    <cellStyle name="Normal 9 2 4 2 3" xfId="20493"/>
    <cellStyle name="Normal 9 2 4 2 4" xfId="20494"/>
    <cellStyle name="Normal 9 2 4 2 5" xfId="20495"/>
    <cellStyle name="Normal 9 2 4 2 6" xfId="20496"/>
    <cellStyle name="Normal 9 2 4 20" xfId="20497"/>
    <cellStyle name="Normal 9 2 4 21" xfId="20498"/>
    <cellStyle name="Normal 9 2 4 22" xfId="20499"/>
    <cellStyle name="Normal 9 2 4 23" xfId="20500"/>
    <cellStyle name="Normal 9 2 4 24" xfId="20501"/>
    <cellStyle name="Normal 9 2 4 25" xfId="20502"/>
    <cellStyle name="Normal 9 2 4 26" xfId="20503"/>
    <cellStyle name="Normal 9 2 4 27" xfId="20504"/>
    <cellStyle name="Normal 9 2 4 28" xfId="20505"/>
    <cellStyle name="Normal 9 2 4 29" xfId="20506"/>
    <cellStyle name="Normal 9 2 4 3" xfId="20507"/>
    <cellStyle name="Normal 9 2 4 30" xfId="20508"/>
    <cellStyle name="Normal 9 2 4 31" xfId="20509"/>
    <cellStyle name="Normal 9 2 4 32" xfId="20510"/>
    <cellStyle name="Normal 9 2 4 4" xfId="20511"/>
    <cellStyle name="Normal 9 2 4 5" xfId="20512"/>
    <cellStyle name="Normal 9 2 4 6" xfId="20513"/>
    <cellStyle name="Normal 9 2 4 7" xfId="20514"/>
    <cellStyle name="Normal 9 2 4 8" xfId="20515"/>
    <cellStyle name="Normal 9 2 4 9" xfId="20516"/>
    <cellStyle name="Normal 9 2 40" xfId="20517"/>
    <cellStyle name="Normal 9 2 41" xfId="20518"/>
    <cellStyle name="Normal 9 2 42" xfId="20519"/>
    <cellStyle name="Normal 9 2 43" xfId="20520"/>
    <cellStyle name="Normal 9 2 44" xfId="20521"/>
    <cellStyle name="Normal 9 2 45" xfId="20522"/>
    <cellStyle name="Normal 9 2 46" xfId="20523"/>
    <cellStyle name="Normal 9 2 46 10" xfId="20524"/>
    <cellStyle name="Normal 9 2 46 10 10" xfId="20525"/>
    <cellStyle name="Normal 9 2 46 10 10 2" xfId="20526"/>
    <cellStyle name="Normal 9 2 46 10 11" xfId="20527"/>
    <cellStyle name="Normal 9 2 46 10 11 2" xfId="20528"/>
    <cellStyle name="Normal 9 2 46 10 12" xfId="20529"/>
    <cellStyle name="Normal 9 2 46 10 12 2" xfId="20530"/>
    <cellStyle name="Normal 9 2 46 10 13" xfId="20531"/>
    <cellStyle name="Normal 9 2 46 10 13 2" xfId="20532"/>
    <cellStyle name="Normal 9 2 46 10 14" xfId="20533"/>
    <cellStyle name="Normal 9 2 46 10 14 2" xfId="20534"/>
    <cellStyle name="Normal 9 2 46 10 15" xfId="20535"/>
    <cellStyle name="Normal 9 2 46 10 15 2" xfId="20536"/>
    <cellStyle name="Normal 9 2 46 10 16" xfId="20537"/>
    <cellStyle name="Normal 9 2 46 10 2" xfId="20538"/>
    <cellStyle name="Normal 9 2 46 10 2 2" xfId="20539"/>
    <cellStyle name="Normal 9 2 46 10 3" xfId="20540"/>
    <cellStyle name="Normal 9 2 46 10 3 2" xfId="20541"/>
    <cellStyle name="Normal 9 2 46 10 4" xfId="20542"/>
    <cellStyle name="Normal 9 2 46 10 4 2" xfId="20543"/>
    <cellStyle name="Normal 9 2 46 10 5" xfId="20544"/>
    <cellStyle name="Normal 9 2 46 10 5 2" xfId="20545"/>
    <cellStyle name="Normal 9 2 46 10 6" xfId="20546"/>
    <cellStyle name="Normal 9 2 46 10 6 2" xfId="20547"/>
    <cellStyle name="Normal 9 2 46 10 7" xfId="20548"/>
    <cellStyle name="Normal 9 2 46 10 7 2" xfId="20549"/>
    <cellStyle name="Normal 9 2 46 10 8" xfId="20550"/>
    <cellStyle name="Normal 9 2 46 10 8 2" xfId="20551"/>
    <cellStyle name="Normal 9 2 46 10 9" xfId="20552"/>
    <cellStyle name="Normal 9 2 46 10 9 2" xfId="20553"/>
    <cellStyle name="Normal 9 2 46 11" xfId="20554"/>
    <cellStyle name="Normal 9 2 46 11 10" xfId="20555"/>
    <cellStyle name="Normal 9 2 46 11 10 2" xfId="20556"/>
    <cellStyle name="Normal 9 2 46 11 11" xfId="20557"/>
    <cellStyle name="Normal 9 2 46 11 11 2" xfId="20558"/>
    <cellStyle name="Normal 9 2 46 11 12" xfId="20559"/>
    <cellStyle name="Normal 9 2 46 11 12 2" xfId="20560"/>
    <cellStyle name="Normal 9 2 46 11 13" xfId="20561"/>
    <cellStyle name="Normal 9 2 46 11 13 2" xfId="20562"/>
    <cellStyle name="Normal 9 2 46 11 14" xfId="20563"/>
    <cellStyle name="Normal 9 2 46 11 14 2" xfId="20564"/>
    <cellStyle name="Normal 9 2 46 11 15" xfId="20565"/>
    <cellStyle name="Normal 9 2 46 11 15 2" xfId="20566"/>
    <cellStyle name="Normal 9 2 46 11 16" xfId="20567"/>
    <cellStyle name="Normal 9 2 46 11 2" xfId="20568"/>
    <cellStyle name="Normal 9 2 46 11 2 2" xfId="20569"/>
    <cellStyle name="Normal 9 2 46 11 3" xfId="20570"/>
    <cellStyle name="Normal 9 2 46 11 3 2" xfId="20571"/>
    <cellStyle name="Normal 9 2 46 11 4" xfId="20572"/>
    <cellStyle name="Normal 9 2 46 11 4 2" xfId="20573"/>
    <cellStyle name="Normal 9 2 46 11 5" xfId="20574"/>
    <cellStyle name="Normal 9 2 46 11 5 2" xfId="20575"/>
    <cellStyle name="Normal 9 2 46 11 6" xfId="20576"/>
    <cellStyle name="Normal 9 2 46 11 6 2" xfId="20577"/>
    <cellStyle name="Normal 9 2 46 11 7" xfId="20578"/>
    <cellStyle name="Normal 9 2 46 11 7 2" xfId="20579"/>
    <cellStyle name="Normal 9 2 46 11 8" xfId="20580"/>
    <cellStyle name="Normal 9 2 46 11 8 2" xfId="20581"/>
    <cellStyle name="Normal 9 2 46 11 9" xfId="20582"/>
    <cellStyle name="Normal 9 2 46 11 9 2" xfId="20583"/>
    <cellStyle name="Normal 9 2 46 12" xfId="20584"/>
    <cellStyle name="Normal 9 2 46 12 2" xfId="20585"/>
    <cellStyle name="Normal 9 2 46 13" xfId="20586"/>
    <cellStyle name="Normal 9 2 46 13 2" xfId="20587"/>
    <cellStyle name="Normal 9 2 46 14" xfId="20588"/>
    <cellStyle name="Normal 9 2 46 14 2" xfId="20589"/>
    <cellStyle name="Normal 9 2 46 15" xfId="20590"/>
    <cellStyle name="Normal 9 2 46 15 2" xfId="20591"/>
    <cellStyle name="Normal 9 2 46 16" xfId="20592"/>
    <cellStyle name="Normal 9 2 46 16 2" xfId="20593"/>
    <cellStyle name="Normal 9 2 46 17" xfId="20594"/>
    <cellStyle name="Normal 9 2 46 17 2" xfId="20595"/>
    <cellStyle name="Normal 9 2 46 18" xfId="20596"/>
    <cellStyle name="Normal 9 2 46 18 2" xfId="20597"/>
    <cellStyle name="Normal 9 2 46 19" xfId="20598"/>
    <cellStyle name="Normal 9 2 46 19 2" xfId="20599"/>
    <cellStyle name="Normal 9 2 46 2" xfId="20600"/>
    <cellStyle name="Normal 9 2 46 2 10" xfId="20601"/>
    <cellStyle name="Normal 9 2 46 2 10 2" xfId="20602"/>
    <cellStyle name="Normal 9 2 46 2 11" xfId="20603"/>
    <cellStyle name="Normal 9 2 46 2 11 2" xfId="20604"/>
    <cellStyle name="Normal 9 2 46 2 12" xfId="20605"/>
    <cellStyle name="Normal 9 2 46 2 12 2" xfId="20606"/>
    <cellStyle name="Normal 9 2 46 2 13" xfId="20607"/>
    <cellStyle name="Normal 9 2 46 2 13 2" xfId="20608"/>
    <cellStyle name="Normal 9 2 46 2 14" xfId="20609"/>
    <cellStyle name="Normal 9 2 46 2 14 2" xfId="20610"/>
    <cellStyle name="Normal 9 2 46 2 15" xfId="20611"/>
    <cellStyle name="Normal 9 2 46 2 15 2" xfId="20612"/>
    <cellStyle name="Normal 9 2 46 2 16" xfId="20613"/>
    <cellStyle name="Normal 9 2 46 2 2" xfId="20614"/>
    <cellStyle name="Normal 9 2 46 2 2 2" xfId="20615"/>
    <cellStyle name="Normal 9 2 46 2 3" xfId="20616"/>
    <cellStyle name="Normal 9 2 46 2 3 2" xfId="20617"/>
    <cellStyle name="Normal 9 2 46 2 4" xfId="20618"/>
    <cellStyle name="Normal 9 2 46 2 4 2" xfId="20619"/>
    <cellStyle name="Normal 9 2 46 2 5" xfId="20620"/>
    <cellStyle name="Normal 9 2 46 2 5 2" xfId="20621"/>
    <cellStyle name="Normal 9 2 46 2 6" xfId="20622"/>
    <cellStyle name="Normal 9 2 46 2 6 2" xfId="20623"/>
    <cellStyle name="Normal 9 2 46 2 7" xfId="20624"/>
    <cellStyle name="Normal 9 2 46 2 7 2" xfId="20625"/>
    <cellStyle name="Normal 9 2 46 2 8" xfId="20626"/>
    <cellStyle name="Normal 9 2 46 2 8 2" xfId="20627"/>
    <cellStyle name="Normal 9 2 46 2 9" xfId="20628"/>
    <cellStyle name="Normal 9 2 46 2 9 2" xfId="20629"/>
    <cellStyle name="Normal 9 2 46 20" xfId="20630"/>
    <cellStyle name="Normal 9 2 46 20 2" xfId="20631"/>
    <cellStyle name="Normal 9 2 46 21" xfId="20632"/>
    <cellStyle name="Normal 9 2 46 21 2" xfId="20633"/>
    <cellStyle name="Normal 9 2 46 22" xfId="20634"/>
    <cellStyle name="Normal 9 2 46 22 2" xfId="20635"/>
    <cellStyle name="Normal 9 2 46 23" xfId="20636"/>
    <cellStyle name="Normal 9 2 46 23 2" xfId="20637"/>
    <cellStyle name="Normal 9 2 46 24" xfId="20638"/>
    <cellStyle name="Normal 9 2 46 24 2" xfId="20639"/>
    <cellStyle name="Normal 9 2 46 25" xfId="20640"/>
    <cellStyle name="Normal 9 2 46 25 2" xfId="20641"/>
    <cellStyle name="Normal 9 2 46 26" xfId="20642"/>
    <cellStyle name="Normal 9 2 46 3" xfId="20643"/>
    <cellStyle name="Normal 9 2 46 3 10" xfId="20644"/>
    <cellStyle name="Normal 9 2 46 3 10 2" xfId="20645"/>
    <cellStyle name="Normal 9 2 46 3 11" xfId="20646"/>
    <cellStyle name="Normal 9 2 46 3 11 2" xfId="20647"/>
    <cellStyle name="Normal 9 2 46 3 12" xfId="20648"/>
    <cellStyle name="Normal 9 2 46 3 12 2" xfId="20649"/>
    <cellStyle name="Normal 9 2 46 3 13" xfId="20650"/>
    <cellStyle name="Normal 9 2 46 3 13 2" xfId="20651"/>
    <cellStyle name="Normal 9 2 46 3 14" xfId="20652"/>
    <cellStyle name="Normal 9 2 46 3 14 2" xfId="20653"/>
    <cellStyle name="Normal 9 2 46 3 15" xfId="20654"/>
    <cellStyle name="Normal 9 2 46 3 15 2" xfId="20655"/>
    <cellStyle name="Normal 9 2 46 3 16" xfId="20656"/>
    <cellStyle name="Normal 9 2 46 3 2" xfId="20657"/>
    <cellStyle name="Normal 9 2 46 3 2 2" xfId="20658"/>
    <cellStyle name="Normal 9 2 46 3 3" xfId="20659"/>
    <cellStyle name="Normal 9 2 46 3 3 2" xfId="20660"/>
    <cellStyle name="Normal 9 2 46 3 4" xfId="20661"/>
    <cellStyle name="Normal 9 2 46 3 4 2" xfId="20662"/>
    <cellStyle name="Normal 9 2 46 3 5" xfId="20663"/>
    <cellStyle name="Normal 9 2 46 3 5 2" xfId="20664"/>
    <cellStyle name="Normal 9 2 46 3 6" xfId="20665"/>
    <cellStyle name="Normal 9 2 46 3 6 2" xfId="20666"/>
    <cellStyle name="Normal 9 2 46 3 7" xfId="20667"/>
    <cellStyle name="Normal 9 2 46 3 7 2" xfId="20668"/>
    <cellStyle name="Normal 9 2 46 3 8" xfId="20669"/>
    <cellStyle name="Normal 9 2 46 3 8 2" xfId="20670"/>
    <cellStyle name="Normal 9 2 46 3 9" xfId="20671"/>
    <cellStyle name="Normal 9 2 46 3 9 2" xfId="20672"/>
    <cellStyle name="Normal 9 2 46 4" xfId="20673"/>
    <cellStyle name="Normal 9 2 46 4 10" xfId="20674"/>
    <cellStyle name="Normal 9 2 46 4 10 2" xfId="20675"/>
    <cellStyle name="Normal 9 2 46 4 11" xfId="20676"/>
    <cellStyle name="Normal 9 2 46 4 11 2" xfId="20677"/>
    <cellStyle name="Normal 9 2 46 4 12" xfId="20678"/>
    <cellStyle name="Normal 9 2 46 4 12 2" xfId="20679"/>
    <cellStyle name="Normal 9 2 46 4 13" xfId="20680"/>
    <cellStyle name="Normal 9 2 46 4 13 2" xfId="20681"/>
    <cellStyle name="Normal 9 2 46 4 14" xfId="20682"/>
    <cellStyle name="Normal 9 2 46 4 14 2" xfId="20683"/>
    <cellStyle name="Normal 9 2 46 4 15" xfId="20684"/>
    <cellStyle name="Normal 9 2 46 4 15 2" xfId="20685"/>
    <cellStyle name="Normal 9 2 46 4 16" xfId="20686"/>
    <cellStyle name="Normal 9 2 46 4 2" xfId="20687"/>
    <cellStyle name="Normal 9 2 46 4 2 2" xfId="20688"/>
    <cellStyle name="Normal 9 2 46 4 3" xfId="20689"/>
    <cellStyle name="Normal 9 2 46 4 3 2" xfId="20690"/>
    <cellStyle name="Normal 9 2 46 4 4" xfId="20691"/>
    <cellStyle name="Normal 9 2 46 4 4 2" xfId="20692"/>
    <cellStyle name="Normal 9 2 46 4 5" xfId="20693"/>
    <cellStyle name="Normal 9 2 46 4 5 2" xfId="20694"/>
    <cellStyle name="Normal 9 2 46 4 6" xfId="20695"/>
    <cellStyle name="Normal 9 2 46 4 6 2" xfId="20696"/>
    <cellStyle name="Normal 9 2 46 4 7" xfId="20697"/>
    <cellStyle name="Normal 9 2 46 4 7 2" xfId="20698"/>
    <cellStyle name="Normal 9 2 46 4 8" xfId="20699"/>
    <cellStyle name="Normal 9 2 46 4 8 2" xfId="20700"/>
    <cellStyle name="Normal 9 2 46 4 9" xfId="20701"/>
    <cellStyle name="Normal 9 2 46 4 9 2" xfId="20702"/>
    <cellStyle name="Normal 9 2 46 5" xfId="20703"/>
    <cellStyle name="Normal 9 2 46 5 10" xfId="20704"/>
    <cellStyle name="Normal 9 2 46 5 10 2" xfId="20705"/>
    <cellStyle name="Normal 9 2 46 5 11" xfId="20706"/>
    <cellStyle name="Normal 9 2 46 5 11 2" xfId="20707"/>
    <cellStyle name="Normal 9 2 46 5 12" xfId="20708"/>
    <cellStyle name="Normal 9 2 46 5 12 2" xfId="20709"/>
    <cellStyle name="Normal 9 2 46 5 13" xfId="20710"/>
    <cellStyle name="Normal 9 2 46 5 13 2" xfId="20711"/>
    <cellStyle name="Normal 9 2 46 5 14" xfId="20712"/>
    <cellStyle name="Normal 9 2 46 5 14 2" xfId="20713"/>
    <cellStyle name="Normal 9 2 46 5 15" xfId="20714"/>
    <cellStyle name="Normal 9 2 46 5 15 2" xfId="20715"/>
    <cellStyle name="Normal 9 2 46 5 16" xfId="20716"/>
    <cellStyle name="Normal 9 2 46 5 2" xfId="20717"/>
    <cellStyle name="Normal 9 2 46 5 2 2" xfId="20718"/>
    <cellStyle name="Normal 9 2 46 5 3" xfId="20719"/>
    <cellStyle name="Normal 9 2 46 5 3 2" xfId="20720"/>
    <cellStyle name="Normal 9 2 46 5 4" xfId="20721"/>
    <cellStyle name="Normal 9 2 46 5 4 2" xfId="20722"/>
    <cellStyle name="Normal 9 2 46 5 5" xfId="20723"/>
    <cellStyle name="Normal 9 2 46 5 5 2" xfId="20724"/>
    <cellStyle name="Normal 9 2 46 5 6" xfId="20725"/>
    <cellStyle name="Normal 9 2 46 5 6 2" xfId="20726"/>
    <cellStyle name="Normal 9 2 46 5 7" xfId="20727"/>
    <cellStyle name="Normal 9 2 46 5 7 2" xfId="20728"/>
    <cellStyle name="Normal 9 2 46 5 8" xfId="20729"/>
    <cellStyle name="Normal 9 2 46 5 8 2" xfId="20730"/>
    <cellStyle name="Normal 9 2 46 5 9" xfId="20731"/>
    <cellStyle name="Normal 9 2 46 5 9 2" xfId="20732"/>
    <cellStyle name="Normal 9 2 46 6" xfId="20733"/>
    <cellStyle name="Normal 9 2 46 6 10" xfId="20734"/>
    <cellStyle name="Normal 9 2 46 6 10 2" xfId="20735"/>
    <cellStyle name="Normal 9 2 46 6 11" xfId="20736"/>
    <cellStyle name="Normal 9 2 46 6 11 2" xfId="20737"/>
    <cellStyle name="Normal 9 2 46 6 12" xfId="20738"/>
    <cellStyle name="Normal 9 2 46 6 12 2" xfId="20739"/>
    <cellStyle name="Normal 9 2 46 6 13" xfId="20740"/>
    <cellStyle name="Normal 9 2 46 6 13 2" xfId="20741"/>
    <cellStyle name="Normal 9 2 46 6 14" xfId="20742"/>
    <cellStyle name="Normal 9 2 46 6 14 2" xfId="20743"/>
    <cellStyle name="Normal 9 2 46 6 15" xfId="20744"/>
    <cellStyle name="Normal 9 2 46 6 15 2" xfId="20745"/>
    <cellStyle name="Normal 9 2 46 6 16" xfId="20746"/>
    <cellStyle name="Normal 9 2 46 6 2" xfId="20747"/>
    <cellStyle name="Normal 9 2 46 6 2 2" xfId="20748"/>
    <cellStyle name="Normal 9 2 46 6 3" xfId="20749"/>
    <cellStyle name="Normal 9 2 46 6 3 2" xfId="20750"/>
    <cellStyle name="Normal 9 2 46 6 4" xfId="20751"/>
    <cellStyle name="Normal 9 2 46 6 4 2" xfId="20752"/>
    <cellStyle name="Normal 9 2 46 6 5" xfId="20753"/>
    <cellStyle name="Normal 9 2 46 6 5 2" xfId="20754"/>
    <cellStyle name="Normal 9 2 46 6 6" xfId="20755"/>
    <cellStyle name="Normal 9 2 46 6 6 2" xfId="20756"/>
    <cellStyle name="Normal 9 2 46 6 7" xfId="20757"/>
    <cellStyle name="Normal 9 2 46 6 7 2" xfId="20758"/>
    <cellStyle name="Normal 9 2 46 6 8" xfId="20759"/>
    <cellStyle name="Normal 9 2 46 6 8 2" xfId="20760"/>
    <cellStyle name="Normal 9 2 46 6 9" xfId="20761"/>
    <cellStyle name="Normal 9 2 46 6 9 2" xfId="20762"/>
    <cellStyle name="Normal 9 2 46 7" xfId="20763"/>
    <cellStyle name="Normal 9 2 46 7 10" xfId="20764"/>
    <cellStyle name="Normal 9 2 46 7 10 2" xfId="20765"/>
    <cellStyle name="Normal 9 2 46 7 11" xfId="20766"/>
    <cellStyle name="Normal 9 2 46 7 11 2" xfId="20767"/>
    <cellStyle name="Normal 9 2 46 7 12" xfId="20768"/>
    <cellStyle name="Normal 9 2 46 7 12 2" xfId="20769"/>
    <cellStyle name="Normal 9 2 46 7 13" xfId="20770"/>
    <cellStyle name="Normal 9 2 46 7 13 2" xfId="20771"/>
    <cellStyle name="Normal 9 2 46 7 14" xfId="20772"/>
    <cellStyle name="Normal 9 2 46 7 14 2" xfId="20773"/>
    <cellStyle name="Normal 9 2 46 7 15" xfId="20774"/>
    <cellStyle name="Normal 9 2 46 7 15 2" xfId="20775"/>
    <cellStyle name="Normal 9 2 46 7 16" xfId="20776"/>
    <cellStyle name="Normal 9 2 46 7 2" xfId="20777"/>
    <cellStyle name="Normal 9 2 46 7 2 2" xfId="20778"/>
    <cellStyle name="Normal 9 2 46 7 3" xfId="20779"/>
    <cellStyle name="Normal 9 2 46 7 3 2" xfId="20780"/>
    <cellStyle name="Normal 9 2 46 7 4" xfId="20781"/>
    <cellStyle name="Normal 9 2 46 7 4 2" xfId="20782"/>
    <cellStyle name="Normal 9 2 46 7 5" xfId="20783"/>
    <cellStyle name="Normal 9 2 46 7 5 2" xfId="20784"/>
    <cellStyle name="Normal 9 2 46 7 6" xfId="20785"/>
    <cellStyle name="Normal 9 2 46 7 6 2" xfId="20786"/>
    <cellStyle name="Normal 9 2 46 7 7" xfId="20787"/>
    <cellStyle name="Normal 9 2 46 7 7 2" xfId="20788"/>
    <cellStyle name="Normal 9 2 46 7 8" xfId="20789"/>
    <cellStyle name="Normal 9 2 46 7 8 2" xfId="20790"/>
    <cellStyle name="Normal 9 2 46 7 9" xfId="20791"/>
    <cellStyle name="Normal 9 2 46 7 9 2" xfId="20792"/>
    <cellStyle name="Normal 9 2 46 8" xfId="20793"/>
    <cellStyle name="Normal 9 2 46 8 10" xfId="20794"/>
    <cellStyle name="Normal 9 2 46 8 10 2" xfId="20795"/>
    <cellStyle name="Normal 9 2 46 8 11" xfId="20796"/>
    <cellStyle name="Normal 9 2 46 8 11 2" xfId="20797"/>
    <cellStyle name="Normal 9 2 46 8 12" xfId="20798"/>
    <cellStyle name="Normal 9 2 46 8 12 2" xfId="20799"/>
    <cellStyle name="Normal 9 2 46 8 13" xfId="20800"/>
    <cellStyle name="Normal 9 2 46 8 13 2" xfId="20801"/>
    <cellStyle name="Normal 9 2 46 8 14" xfId="20802"/>
    <cellStyle name="Normal 9 2 46 8 14 2" xfId="20803"/>
    <cellStyle name="Normal 9 2 46 8 15" xfId="20804"/>
    <cellStyle name="Normal 9 2 46 8 15 2" xfId="20805"/>
    <cellStyle name="Normal 9 2 46 8 16" xfId="20806"/>
    <cellStyle name="Normal 9 2 46 8 2" xfId="20807"/>
    <cellStyle name="Normal 9 2 46 8 2 2" xfId="20808"/>
    <cellStyle name="Normal 9 2 46 8 3" xfId="20809"/>
    <cellStyle name="Normal 9 2 46 8 3 2" xfId="20810"/>
    <cellStyle name="Normal 9 2 46 8 4" xfId="20811"/>
    <cellStyle name="Normal 9 2 46 8 4 2" xfId="20812"/>
    <cellStyle name="Normal 9 2 46 8 5" xfId="20813"/>
    <cellStyle name="Normal 9 2 46 8 5 2" xfId="20814"/>
    <cellStyle name="Normal 9 2 46 8 6" xfId="20815"/>
    <cellStyle name="Normal 9 2 46 8 6 2" xfId="20816"/>
    <cellStyle name="Normal 9 2 46 8 7" xfId="20817"/>
    <cellStyle name="Normal 9 2 46 8 7 2" xfId="20818"/>
    <cellStyle name="Normal 9 2 46 8 8" xfId="20819"/>
    <cellStyle name="Normal 9 2 46 8 8 2" xfId="20820"/>
    <cellStyle name="Normal 9 2 46 8 9" xfId="20821"/>
    <cellStyle name="Normal 9 2 46 8 9 2" xfId="20822"/>
    <cellStyle name="Normal 9 2 46 9" xfId="20823"/>
    <cellStyle name="Normal 9 2 46 9 10" xfId="20824"/>
    <cellStyle name="Normal 9 2 46 9 10 2" xfId="20825"/>
    <cellStyle name="Normal 9 2 46 9 11" xfId="20826"/>
    <cellStyle name="Normal 9 2 46 9 11 2" xfId="20827"/>
    <cellStyle name="Normal 9 2 46 9 12" xfId="20828"/>
    <cellStyle name="Normal 9 2 46 9 12 2" xfId="20829"/>
    <cellStyle name="Normal 9 2 46 9 13" xfId="20830"/>
    <cellStyle name="Normal 9 2 46 9 13 2" xfId="20831"/>
    <cellStyle name="Normal 9 2 46 9 14" xfId="20832"/>
    <cellStyle name="Normal 9 2 46 9 14 2" xfId="20833"/>
    <cellStyle name="Normal 9 2 46 9 15" xfId="20834"/>
    <cellStyle name="Normal 9 2 46 9 15 2" xfId="20835"/>
    <cellStyle name="Normal 9 2 46 9 16" xfId="20836"/>
    <cellStyle name="Normal 9 2 46 9 2" xfId="20837"/>
    <cellStyle name="Normal 9 2 46 9 2 2" xfId="20838"/>
    <cellStyle name="Normal 9 2 46 9 3" xfId="20839"/>
    <cellStyle name="Normal 9 2 46 9 3 2" xfId="20840"/>
    <cellStyle name="Normal 9 2 46 9 4" xfId="20841"/>
    <cellStyle name="Normal 9 2 46 9 4 2" xfId="20842"/>
    <cellStyle name="Normal 9 2 46 9 5" xfId="20843"/>
    <cellStyle name="Normal 9 2 46 9 5 2" xfId="20844"/>
    <cellStyle name="Normal 9 2 46 9 6" xfId="20845"/>
    <cellStyle name="Normal 9 2 46 9 6 2" xfId="20846"/>
    <cellStyle name="Normal 9 2 46 9 7" xfId="20847"/>
    <cellStyle name="Normal 9 2 46 9 7 2" xfId="20848"/>
    <cellStyle name="Normal 9 2 46 9 8" xfId="20849"/>
    <cellStyle name="Normal 9 2 46 9 8 2" xfId="20850"/>
    <cellStyle name="Normal 9 2 46 9 9" xfId="20851"/>
    <cellStyle name="Normal 9 2 46 9 9 2" xfId="20852"/>
    <cellStyle name="Normal 9 2 47" xfId="20853"/>
    <cellStyle name="Normal 9 2 48" xfId="20854"/>
    <cellStyle name="Normal 9 2 49" xfId="20855"/>
    <cellStyle name="Normal 9 2 5" xfId="20856"/>
    <cellStyle name="Normal 9 2 5 10" xfId="20857"/>
    <cellStyle name="Normal 9 2 5 11" xfId="20858"/>
    <cellStyle name="Normal 9 2 5 12" xfId="20859"/>
    <cellStyle name="Normal 9 2 5 13" xfId="20860"/>
    <cellStyle name="Normal 9 2 5 14" xfId="20861"/>
    <cellStyle name="Normal 9 2 5 15" xfId="20862"/>
    <cellStyle name="Normal 9 2 5 16" xfId="20863"/>
    <cellStyle name="Normal 9 2 5 17" xfId="20864"/>
    <cellStyle name="Normal 9 2 5 18" xfId="20865"/>
    <cellStyle name="Normal 9 2 5 19" xfId="20866"/>
    <cellStyle name="Normal 9 2 5 2" xfId="20867"/>
    <cellStyle name="Normal 9 2 5 2 2" xfId="20868"/>
    <cellStyle name="Normal 9 2 5 2 3" xfId="20869"/>
    <cellStyle name="Normal 9 2 5 2 4" xfId="20870"/>
    <cellStyle name="Normal 9 2 5 2 5" xfId="20871"/>
    <cellStyle name="Normal 9 2 5 2 6" xfId="20872"/>
    <cellStyle name="Normal 9 2 5 20" xfId="20873"/>
    <cellStyle name="Normal 9 2 5 21" xfId="20874"/>
    <cellStyle name="Normal 9 2 5 22" xfId="20875"/>
    <cellStyle name="Normal 9 2 5 23" xfId="20876"/>
    <cellStyle name="Normal 9 2 5 24" xfId="20877"/>
    <cellStyle name="Normal 9 2 5 25" xfId="20878"/>
    <cellStyle name="Normal 9 2 5 26" xfId="20879"/>
    <cellStyle name="Normal 9 2 5 27" xfId="20880"/>
    <cellStyle name="Normal 9 2 5 28" xfId="20881"/>
    <cellStyle name="Normal 9 2 5 29" xfId="20882"/>
    <cellStyle name="Normal 9 2 5 3" xfId="20883"/>
    <cellStyle name="Normal 9 2 5 30" xfId="20884"/>
    <cellStyle name="Normal 9 2 5 31" xfId="20885"/>
    <cellStyle name="Normal 9 2 5 32" xfId="20886"/>
    <cellStyle name="Normal 9 2 5 4" xfId="20887"/>
    <cellStyle name="Normal 9 2 5 5" xfId="20888"/>
    <cellStyle name="Normal 9 2 5 6" xfId="20889"/>
    <cellStyle name="Normal 9 2 5 7" xfId="20890"/>
    <cellStyle name="Normal 9 2 5 8" xfId="20891"/>
    <cellStyle name="Normal 9 2 5 9" xfId="20892"/>
    <cellStyle name="Normal 9 2 50" xfId="20893"/>
    <cellStyle name="Normal 9 2 51" xfId="20894"/>
    <cellStyle name="Normal 9 2 51 10" xfId="20895"/>
    <cellStyle name="Normal 9 2 51 10 2" xfId="20896"/>
    <cellStyle name="Normal 9 2 51 11" xfId="20897"/>
    <cellStyle name="Normal 9 2 51 11 2" xfId="20898"/>
    <cellStyle name="Normal 9 2 51 12" xfId="20899"/>
    <cellStyle name="Normal 9 2 51 12 2" xfId="20900"/>
    <cellStyle name="Normal 9 2 51 13" xfId="20901"/>
    <cellStyle name="Normal 9 2 51 13 2" xfId="20902"/>
    <cellStyle name="Normal 9 2 51 14" xfId="20903"/>
    <cellStyle name="Normal 9 2 51 14 2" xfId="20904"/>
    <cellStyle name="Normal 9 2 51 15" xfId="20905"/>
    <cellStyle name="Normal 9 2 51 15 2" xfId="20906"/>
    <cellStyle name="Normal 9 2 51 16" xfId="20907"/>
    <cellStyle name="Normal 9 2 51 2" xfId="20908"/>
    <cellStyle name="Normal 9 2 51 2 2" xfId="20909"/>
    <cellStyle name="Normal 9 2 51 3" xfId="20910"/>
    <cellStyle name="Normal 9 2 51 3 2" xfId="20911"/>
    <cellStyle name="Normal 9 2 51 4" xfId="20912"/>
    <cellStyle name="Normal 9 2 51 4 2" xfId="20913"/>
    <cellStyle name="Normal 9 2 51 5" xfId="20914"/>
    <cellStyle name="Normal 9 2 51 5 2" xfId="20915"/>
    <cellStyle name="Normal 9 2 51 6" xfId="20916"/>
    <cellStyle name="Normal 9 2 51 6 2" xfId="20917"/>
    <cellStyle name="Normal 9 2 51 7" xfId="20918"/>
    <cellStyle name="Normal 9 2 51 7 2" xfId="20919"/>
    <cellStyle name="Normal 9 2 51 8" xfId="20920"/>
    <cellStyle name="Normal 9 2 51 8 2" xfId="20921"/>
    <cellStyle name="Normal 9 2 51 9" xfId="20922"/>
    <cellStyle name="Normal 9 2 51 9 2" xfId="20923"/>
    <cellStyle name="Normal 9 2 52" xfId="20924"/>
    <cellStyle name="Normal 9 2 52 10" xfId="20925"/>
    <cellStyle name="Normal 9 2 52 10 2" xfId="20926"/>
    <cellStyle name="Normal 9 2 52 11" xfId="20927"/>
    <cellStyle name="Normal 9 2 52 11 2" xfId="20928"/>
    <cellStyle name="Normal 9 2 52 12" xfId="20929"/>
    <cellStyle name="Normal 9 2 52 12 2" xfId="20930"/>
    <cellStyle name="Normal 9 2 52 13" xfId="20931"/>
    <cellStyle name="Normal 9 2 52 13 2" xfId="20932"/>
    <cellStyle name="Normal 9 2 52 14" xfId="20933"/>
    <cellStyle name="Normal 9 2 52 14 2" xfId="20934"/>
    <cellStyle name="Normal 9 2 52 15" xfId="20935"/>
    <cellStyle name="Normal 9 2 52 15 2" xfId="20936"/>
    <cellStyle name="Normal 9 2 52 16" xfId="20937"/>
    <cellStyle name="Normal 9 2 52 2" xfId="20938"/>
    <cellStyle name="Normal 9 2 52 2 2" xfId="20939"/>
    <cellStyle name="Normal 9 2 52 3" xfId="20940"/>
    <cellStyle name="Normal 9 2 52 3 2" xfId="20941"/>
    <cellStyle name="Normal 9 2 52 4" xfId="20942"/>
    <cellStyle name="Normal 9 2 52 4 2" xfId="20943"/>
    <cellStyle name="Normal 9 2 52 5" xfId="20944"/>
    <cellStyle name="Normal 9 2 52 5 2" xfId="20945"/>
    <cellStyle name="Normal 9 2 52 6" xfId="20946"/>
    <cellStyle name="Normal 9 2 52 6 2" xfId="20947"/>
    <cellStyle name="Normal 9 2 52 7" xfId="20948"/>
    <cellStyle name="Normal 9 2 52 7 2" xfId="20949"/>
    <cellStyle name="Normal 9 2 52 8" xfId="20950"/>
    <cellStyle name="Normal 9 2 52 8 2" xfId="20951"/>
    <cellStyle name="Normal 9 2 52 9" xfId="20952"/>
    <cellStyle name="Normal 9 2 52 9 2" xfId="20953"/>
    <cellStyle name="Normal 9 2 53" xfId="20954"/>
    <cellStyle name="Normal 9 2 53 10" xfId="20955"/>
    <cellStyle name="Normal 9 2 53 10 2" xfId="20956"/>
    <cellStyle name="Normal 9 2 53 11" xfId="20957"/>
    <cellStyle name="Normal 9 2 53 11 2" xfId="20958"/>
    <cellStyle name="Normal 9 2 53 12" xfId="20959"/>
    <cellStyle name="Normal 9 2 53 12 2" xfId="20960"/>
    <cellStyle name="Normal 9 2 53 13" xfId="20961"/>
    <cellStyle name="Normal 9 2 53 13 2" xfId="20962"/>
    <cellStyle name="Normal 9 2 53 14" xfId="20963"/>
    <cellStyle name="Normal 9 2 53 14 2" xfId="20964"/>
    <cellStyle name="Normal 9 2 53 15" xfId="20965"/>
    <cellStyle name="Normal 9 2 53 15 2" xfId="20966"/>
    <cellStyle name="Normal 9 2 53 16" xfId="20967"/>
    <cellStyle name="Normal 9 2 53 2" xfId="20968"/>
    <cellStyle name="Normal 9 2 53 2 2" xfId="20969"/>
    <cellStyle name="Normal 9 2 53 3" xfId="20970"/>
    <cellStyle name="Normal 9 2 53 3 2" xfId="20971"/>
    <cellStyle name="Normal 9 2 53 4" xfId="20972"/>
    <cellStyle name="Normal 9 2 53 4 2" xfId="20973"/>
    <cellStyle name="Normal 9 2 53 5" xfId="20974"/>
    <cellStyle name="Normal 9 2 53 5 2" xfId="20975"/>
    <cellStyle name="Normal 9 2 53 6" xfId="20976"/>
    <cellStyle name="Normal 9 2 53 6 2" xfId="20977"/>
    <cellStyle name="Normal 9 2 53 7" xfId="20978"/>
    <cellStyle name="Normal 9 2 53 7 2" xfId="20979"/>
    <cellStyle name="Normal 9 2 53 8" xfId="20980"/>
    <cellStyle name="Normal 9 2 53 8 2" xfId="20981"/>
    <cellStyle name="Normal 9 2 53 9" xfId="20982"/>
    <cellStyle name="Normal 9 2 53 9 2" xfId="20983"/>
    <cellStyle name="Normal 9 2 54" xfId="20984"/>
    <cellStyle name="Normal 9 2 54 10" xfId="20985"/>
    <cellStyle name="Normal 9 2 54 10 2" xfId="20986"/>
    <cellStyle name="Normal 9 2 54 11" xfId="20987"/>
    <cellStyle name="Normal 9 2 54 11 2" xfId="20988"/>
    <cellStyle name="Normal 9 2 54 12" xfId="20989"/>
    <cellStyle name="Normal 9 2 54 12 2" xfId="20990"/>
    <cellStyle name="Normal 9 2 54 13" xfId="20991"/>
    <cellStyle name="Normal 9 2 54 13 2" xfId="20992"/>
    <cellStyle name="Normal 9 2 54 14" xfId="20993"/>
    <cellStyle name="Normal 9 2 54 14 2" xfId="20994"/>
    <cellStyle name="Normal 9 2 54 15" xfId="20995"/>
    <cellStyle name="Normal 9 2 54 15 2" xfId="20996"/>
    <cellStyle name="Normal 9 2 54 16" xfId="20997"/>
    <cellStyle name="Normal 9 2 54 2" xfId="20998"/>
    <cellStyle name="Normal 9 2 54 2 2" xfId="20999"/>
    <cellStyle name="Normal 9 2 54 3" xfId="21000"/>
    <cellStyle name="Normal 9 2 54 3 2" xfId="21001"/>
    <cellStyle name="Normal 9 2 54 4" xfId="21002"/>
    <cellStyle name="Normal 9 2 54 4 2" xfId="21003"/>
    <cellStyle name="Normal 9 2 54 5" xfId="21004"/>
    <cellStyle name="Normal 9 2 54 5 2" xfId="21005"/>
    <cellStyle name="Normal 9 2 54 6" xfId="21006"/>
    <cellStyle name="Normal 9 2 54 6 2" xfId="21007"/>
    <cellStyle name="Normal 9 2 54 7" xfId="21008"/>
    <cellStyle name="Normal 9 2 54 7 2" xfId="21009"/>
    <cellStyle name="Normal 9 2 54 8" xfId="21010"/>
    <cellStyle name="Normal 9 2 54 8 2" xfId="21011"/>
    <cellStyle name="Normal 9 2 54 9" xfId="21012"/>
    <cellStyle name="Normal 9 2 54 9 2" xfId="21013"/>
    <cellStyle name="Normal 9 2 55" xfId="21014"/>
    <cellStyle name="Normal 9 2 55 10" xfId="21015"/>
    <cellStyle name="Normal 9 2 55 10 2" xfId="21016"/>
    <cellStyle name="Normal 9 2 55 11" xfId="21017"/>
    <cellStyle name="Normal 9 2 55 11 2" xfId="21018"/>
    <cellStyle name="Normal 9 2 55 12" xfId="21019"/>
    <cellStyle name="Normal 9 2 55 12 2" xfId="21020"/>
    <cellStyle name="Normal 9 2 55 13" xfId="21021"/>
    <cellStyle name="Normal 9 2 55 13 2" xfId="21022"/>
    <cellStyle name="Normal 9 2 55 14" xfId="21023"/>
    <cellStyle name="Normal 9 2 55 14 2" xfId="21024"/>
    <cellStyle name="Normal 9 2 55 15" xfId="21025"/>
    <cellStyle name="Normal 9 2 55 15 2" xfId="21026"/>
    <cellStyle name="Normal 9 2 55 16" xfId="21027"/>
    <cellStyle name="Normal 9 2 55 2" xfId="21028"/>
    <cellStyle name="Normal 9 2 55 2 2" xfId="21029"/>
    <cellStyle name="Normal 9 2 55 3" xfId="21030"/>
    <cellStyle name="Normal 9 2 55 3 2" xfId="21031"/>
    <cellStyle name="Normal 9 2 55 4" xfId="21032"/>
    <cellStyle name="Normal 9 2 55 4 2" xfId="21033"/>
    <cellStyle name="Normal 9 2 55 5" xfId="21034"/>
    <cellStyle name="Normal 9 2 55 5 2" xfId="21035"/>
    <cellStyle name="Normal 9 2 55 6" xfId="21036"/>
    <cellStyle name="Normal 9 2 55 6 2" xfId="21037"/>
    <cellStyle name="Normal 9 2 55 7" xfId="21038"/>
    <cellStyle name="Normal 9 2 55 7 2" xfId="21039"/>
    <cellStyle name="Normal 9 2 55 8" xfId="21040"/>
    <cellStyle name="Normal 9 2 55 8 2" xfId="21041"/>
    <cellStyle name="Normal 9 2 55 9" xfId="21042"/>
    <cellStyle name="Normal 9 2 55 9 2" xfId="21043"/>
    <cellStyle name="Normal 9 2 56" xfId="21044"/>
    <cellStyle name="Normal 9 2 57" xfId="21045"/>
    <cellStyle name="Normal 9 2 58" xfId="21046"/>
    <cellStyle name="Normal 9 2 58 2" xfId="21047"/>
    <cellStyle name="Normal 9 2 58 2 10" xfId="21048"/>
    <cellStyle name="Normal 9 2 58 2 10 2" xfId="21049"/>
    <cellStyle name="Normal 9 2 58 2 11" xfId="21050"/>
    <cellStyle name="Normal 9 2 58 2 11 2" xfId="21051"/>
    <cellStyle name="Normal 9 2 58 2 12" xfId="21052"/>
    <cellStyle name="Normal 9 2 58 2 12 2" xfId="21053"/>
    <cellStyle name="Normal 9 2 58 2 13" xfId="21054"/>
    <cellStyle name="Normal 9 2 58 2 13 2" xfId="21055"/>
    <cellStyle name="Normal 9 2 58 2 14" xfId="21056"/>
    <cellStyle name="Normal 9 2 58 2 14 2" xfId="21057"/>
    <cellStyle name="Normal 9 2 58 2 15" xfId="21058"/>
    <cellStyle name="Normal 9 2 58 2 15 2" xfId="21059"/>
    <cellStyle name="Normal 9 2 58 2 16" xfId="21060"/>
    <cellStyle name="Normal 9 2 58 2 2" xfId="21061"/>
    <cellStyle name="Normal 9 2 58 2 2 2" xfId="21062"/>
    <cellStyle name="Normal 9 2 58 2 3" xfId="21063"/>
    <cellStyle name="Normal 9 2 58 2 3 2" xfId="21064"/>
    <cellStyle name="Normal 9 2 58 2 4" xfId="21065"/>
    <cellStyle name="Normal 9 2 58 2 4 2" xfId="21066"/>
    <cellStyle name="Normal 9 2 58 2 5" xfId="21067"/>
    <cellStyle name="Normal 9 2 58 2 5 2" xfId="21068"/>
    <cellStyle name="Normal 9 2 58 2 6" xfId="21069"/>
    <cellStyle name="Normal 9 2 58 2 6 2" xfId="21070"/>
    <cellStyle name="Normal 9 2 58 2 7" xfId="21071"/>
    <cellStyle name="Normal 9 2 58 2 7 2" xfId="21072"/>
    <cellStyle name="Normal 9 2 58 2 8" xfId="21073"/>
    <cellStyle name="Normal 9 2 58 2 8 2" xfId="21074"/>
    <cellStyle name="Normal 9 2 58 2 9" xfId="21075"/>
    <cellStyle name="Normal 9 2 58 2 9 2" xfId="21076"/>
    <cellStyle name="Normal 9 2 59" xfId="21077"/>
    <cellStyle name="Normal 9 2 59 2" xfId="21078"/>
    <cellStyle name="Normal 9 2 6" xfId="21079"/>
    <cellStyle name="Normal 9 2 6 10" xfId="21080"/>
    <cellStyle name="Normal 9 2 6 11" xfId="21081"/>
    <cellStyle name="Normal 9 2 6 12" xfId="21082"/>
    <cellStyle name="Normal 9 2 6 13" xfId="21083"/>
    <cellStyle name="Normal 9 2 6 14" xfId="21084"/>
    <cellStyle name="Normal 9 2 6 15" xfId="21085"/>
    <cellStyle name="Normal 9 2 6 16" xfId="21086"/>
    <cellStyle name="Normal 9 2 6 17" xfId="21087"/>
    <cellStyle name="Normal 9 2 6 18" xfId="21088"/>
    <cellStyle name="Normal 9 2 6 19" xfId="21089"/>
    <cellStyle name="Normal 9 2 6 2" xfId="21090"/>
    <cellStyle name="Normal 9 2 6 2 2" xfId="21091"/>
    <cellStyle name="Normal 9 2 6 2 3" xfId="21092"/>
    <cellStyle name="Normal 9 2 6 2 4" xfId="21093"/>
    <cellStyle name="Normal 9 2 6 2 5" xfId="21094"/>
    <cellStyle name="Normal 9 2 6 2 6" xfId="21095"/>
    <cellStyle name="Normal 9 2 6 20" xfId="21096"/>
    <cellStyle name="Normal 9 2 6 21" xfId="21097"/>
    <cellStyle name="Normal 9 2 6 22" xfId="21098"/>
    <cellStyle name="Normal 9 2 6 23" xfId="21099"/>
    <cellStyle name="Normal 9 2 6 24" xfId="21100"/>
    <cellStyle name="Normal 9 2 6 25" xfId="21101"/>
    <cellStyle name="Normal 9 2 6 26" xfId="21102"/>
    <cellStyle name="Normal 9 2 6 27" xfId="21103"/>
    <cellStyle name="Normal 9 2 6 28" xfId="21104"/>
    <cellStyle name="Normal 9 2 6 29" xfId="21105"/>
    <cellStyle name="Normal 9 2 6 3" xfId="21106"/>
    <cellStyle name="Normal 9 2 6 30" xfId="21107"/>
    <cellStyle name="Normal 9 2 6 31" xfId="21108"/>
    <cellStyle name="Normal 9 2 6 32" xfId="21109"/>
    <cellStyle name="Normal 9 2 6 4" xfId="21110"/>
    <cellStyle name="Normal 9 2 6 5" xfId="21111"/>
    <cellStyle name="Normal 9 2 6 6" xfId="21112"/>
    <cellStyle name="Normal 9 2 6 7" xfId="21113"/>
    <cellStyle name="Normal 9 2 6 8" xfId="21114"/>
    <cellStyle name="Normal 9 2 6 9" xfId="21115"/>
    <cellStyle name="Normal 9 2 60" xfId="21116"/>
    <cellStyle name="Normal 9 2 60 2" xfId="21117"/>
    <cellStyle name="Normal 9 2 61" xfId="21118"/>
    <cellStyle name="Normal 9 2 61 2" xfId="21119"/>
    <cellStyle name="Normal 9 2 62" xfId="21120"/>
    <cellStyle name="Normal 9 2 62 2" xfId="21121"/>
    <cellStyle name="Normal 9 2 63" xfId="21122"/>
    <cellStyle name="Normal 9 2 63 2" xfId="21123"/>
    <cellStyle name="Normal 9 2 64" xfId="21124"/>
    <cellStyle name="Normal 9 2 64 2" xfId="21125"/>
    <cellStyle name="Normal 9 2 65" xfId="21126"/>
    <cellStyle name="Normal 9 2 65 2" xfId="21127"/>
    <cellStyle name="Normal 9 2 66" xfId="21128"/>
    <cellStyle name="Normal 9 2 66 2" xfId="21129"/>
    <cellStyle name="Normal 9 2 67" xfId="21130"/>
    <cellStyle name="Normal 9 2 67 2" xfId="21131"/>
    <cellStyle name="Normal 9 2 68" xfId="21132"/>
    <cellStyle name="Normal 9 2 68 2" xfId="21133"/>
    <cellStyle name="Normal 9 2 69" xfId="21134"/>
    <cellStyle name="Normal 9 2 69 2" xfId="21135"/>
    <cellStyle name="Normal 9 2 7" xfId="21136"/>
    <cellStyle name="Normal 9 2 7 10" xfId="21137"/>
    <cellStyle name="Normal 9 2 7 11" xfId="21138"/>
    <cellStyle name="Normal 9 2 7 12" xfId="21139"/>
    <cellStyle name="Normal 9 2 7 13" xfId="21140"/>
    <cellStyle name="Normal 9 2 7 14" xfId="21141"/>
    <cellStyle name="Normal 9 2 7 15" xfId="21142"/>
    <cellStyle name="Normal 9 2 7 16" xfId="21143"/>
    <cellStyle name="Normal 9 2 7 17" xfId="21144"/>
    <cellStyle name="Normal 9 2 7 18" xfId="21145"/>
    <cellStyle name="Normal 9 2 7 19" xfId="21146"/>
    <cellStyle name="Normal 9 2 7 2" xfId="21147"/>
    <cellStyle name="Normal 9 2 7 2 2" xfId="21148"/>
    <cellStyle name="Normal 9 2 7 2 3" xfId="21149"/>
    <cellStyle name="Normal 9 2 7 2 4" xfId="21150"/>
    <cellStyle name="Normal 9 2 7 2 5" xfId="21151"/>
    <cellStyle name="Normal 9 2 7 2 6" xfId="21152"/>
    <cellStyle name="Normal 9 2 7 20" xfId="21153"/>
    <cellStyle name="Normal 9 2 7 21" xfId="21154"/>
    <cellStyle name="Normal 9 2 7 22" xfId="21155"/>
    <cellStyle name="Normal 9 2 7 23" xfId="21156"/>
    <cellStyle name="Normal 9 2 7 24" xfId="21157"/>
    <cellStyle name="Normal 9 2 7 25" xfId="21158"/>
    <cellStyle name="Normal 9 2 7 26" xfId="21159"/>
    <cellStyle name="Normal 9 2 7 27" xfId="21160"/>
    <cellStyle name="Normal 9 2 7 28" xfId="21161"/>
    <cellStyle name="Normal 9 2 7 29" xfId="21162"/>
    <cellStyle name="Normal 9 2 7 3" xfId="21163"/>
    <cellStyle name="Normal 9 2 7 30" xfId="21164"/>
    <cellStyle name="Normal 9 2 7 31" xfId="21165"/>
    <cellStyle name="Normal 9 2 7 32" xfId="21166"/>
    <cellStyle name="Normal 9 2 7 4" xfId="21167"/>
    <cellStyle name="Normal 9 2 7 5" xfId="21168"/>
    <cellStyle name="Normal 9 2 7 6" xfId="21169"/>
    <cellStyle name="Normal 9 2 7 7" xfId="21170"/>
    <cellStyle name="Normal 9 2 7 8" xfId="21171"/>
    <cellStyle name="Normal 9 2 7 9" xfId="21172"/>
    <cellStyle name="Normal 9 2 70" xfId="21173"/>
    <cellStyle name="Normal 9 2 70 2" xfId="21174"/>
    <cellStyle name="Normal 9 2 71" xfId="21175"/>
    <cellStyle name="Normal 9 2 71 2" xfId="21176"/>
    <cellStyle name="Normal 9 2 72" xfId="21177"/>
    <cellStyle name="Normal 9 2 72 2" xfId="21178"/>
    <cellStyle name="Normal 9 2 73" xfId="21179"/>
    <cellStyle name="Normal 9 2 74" xfId="21180"/>
    <cellStyle name="Normal 9 2 8" xfId="21181"/>
    <cellStyle name="Normal 9 2 8 10" xfId="21182"/>
    <cellStyle name="Normal 9 2 8 11" xfId="21183"/>
    <cellStyle name="Normal 9 2 8 12" xfId="21184"/>
    <cellStyle name="Normal 9 2 8 13" xfId="21185"/>
    <cellStyle name="Normal 9 2 8 14" xfId="21186"/>
    <cellStyle name="Normal 9 2 8 15" xfId="21187"/>
    <cellStyle name="Normal 9 2 8 16" xfId="21188"/>
    <cellStyle name="Normal 9 2 8 17" xfId="21189"/>
    <cellStyle name="Normal 9 2 8 18" xfId="21190"/>
    <cellStyle name="Normal 9 2 8 19" xfId="21191"/>
    <cellStyle name="Normal 9 2 8 2" xfId="21192"/>
    <cellStyle name="Normal 9 2 8 2 2" xfId="21193"/>
    <cellStyle name="Normal 9 2 8 2 3" xfId="21194"/>
    <cellStyle name="Normal 9 2 8 2 4" xfId="21195"/>
    <cellStyle name="Normal 9 2 8 2 5" xfId="21196"/>
    <cellStyle name="Normal 9 2 8 2 6" xfId="21197"/>
    <cellStyle name="Normal 9 2 8 20" xfId="21198"/>
    <cellStyle name="Normal 9 2 8 21" xfId="21199"/>
    <cellStyle name="Normal 9 2 8 22" xfId="21200"/>
    <cellStyle name="Normal 9 2 8 23" xfId="21201"/>
    <cellStyle name="Normal 9 2 8 24" xfId="21202"/>
    <cellStyle name="Normal 9 2 8 25" xfId="21203"/>
    <cellStyle name="Normal 9 2 8 26" xfId="21204"/>
    <cellStyle name="Normal 9 2 8 27" xfId="21205"/>
    <cellStyle name="Normal 9 2 8 28" xfId="21206"/>
    <cellStyle name="Normal 9 2 8 29" xfId="21207"/>
    <cellStyle name="Normal 9 2 8 3" xfId="21208"/>
    <cellStyle name="Normal 9 2 8 30" xfId="21209"/>
    <cellStyle name="Normal 9 2 8 31" xfId="21210"/>
    <cellStyle name="Normal 9 2 8 32" xfId="21211"/>
    <cellStyle name="Normal 9 2 8 4" xfId="21212"/>
    <cellStyle name="Normal 9 2 8 5" xfId="21213"/>
    <cellStyle name="Normal 9 2 8 6" xfId="21214"/>
    <cellStyle name="Normal 9 2 8 7" xfId="21215"/>
    <cellStyle name="Normal 9 2 8 8" xfId="21216"/>
    <cellStyle name="Normal 9 2 8 9" xfId="21217"/>
    <cellStyle name="Normal 9 2 9" xfId="21218"/>
    <cellStyle name="Normal 9 2 9 10" xfId="21219"/>
    <cellStyle name="Normal 9 2 9 11" xfId="21220"/>
    <cellStyle name="Normal 9 2 9 12" xfId="21221"/>
    <cellStyle name="Normal 9 2 9 13" xfId="21222"/>
    <cellStyle name="Normal 9 2 9 14" xfId="21223"/>
    <cellStyle name="Normal 9 2 9 15" xfId="21224"/>
    <cellStyle name="Normal 9 2 9 16" xfId="21225"/>
    <cellStyle name="Normal 9 2 9 17" xfId="21226"/>
    <cellStyle name="Normal 9 2 9 18" xfId="21227"/>
    <cellStyle name="Normal 9 2 9 19" xfId="21228"/>
    <cellStyle name="Normal 9 2 9 2" xfId="21229"/>
    <cellStyle name="Normal 9 2 9 2 2" xfId="21230"/>
    <cellStyle name="Normal 9 2 9 2 3" xfId="21231"/>
    <cellStyle name="Normal 9 2 9 2 4" xfId="21232"/>
    <cellStyle name="Normal 9 2 9 2 5" xfId="21233"/>
    <cellStyle name="Normal 9 2 9 2 6" xfId="21234"/>
    <cellStyle name="Normal 9 2 9 20" xfId="21235"/>
    <cellStyle name="Normal 9 2 9 21" xfId="21236"/>
    <cellStyle name="Normal 9 2 9 22" xfId="21237"/>
    <cellStyle name="Normal 9 2 9 23" xfId="21238"/>
    <cellStyle name="Normal 9 2 9 24" xfId="21239"/>
    <cellStyle name="Normal 9 2 9 25" xfId="21240"/>
    <cellStyle name="Normal 9 2 9 26" xfId="21241"/>
    <cellStyle name="Normal 9 2 9 27" xfId="21242"/>
    <cellStyle name="Normal 9 2 9 28" xfId="21243"/>
    <cellStyle name="Normal 9 2 9 29" xfId="21244"/>
    <cellStyle name="Normal 9 2 9 3" xfId="21245"/>
    <cellStyle name="Normal 9 2 9 30" xfId="21246"/>
    <cellStyle name="Normal 9 2 9 31" xfId="21247"/>
    <cellStyle name="Normal 9 2 9 32" xfId="21248"/>
    <cellStyle name="Normal 9 2 9 4" xfId="21249"/>
    <cellStyle name="Normal 9 2 9 5" xfId="21250"/>
    <cellStyle name="Normal 9 2 9 6" xfId="21251"/>
    <cellStyle name="Normal 9 2 9 7" xfId="21252"/>
    <cellStyle name="Normal 9 2 9 8" xfId="21253"/>
    <cellStyle name="Normal 9 2 9 9" xfId="21254"/>
    <cellStyle name="Normal 9 3" xfId="21255"/>
    <cellStyle name="Normal 9 3 10" xfId="21256"/>
    <cellStyle name="Normal 9 3 10 10" xfId="21257"/>
    <cellStyle name="Normal 9 3 10 11" xfId="21258"/>
    <cellStyle name="Normal 9 3 10 12" xfId="21259"/>
    <cellStyle name="Normal 9 3 10 13" xfId="21260"/>
    <cellStyle name="Normal 9 3 10 14" xfId="21261"/>
    <cellStyle name="Normal 9 3 10 15" xfId="21262"/>
    <cellStyle name="Normal 9 3 10 16" xfId="21263"/>
    <cellStyle name="Normal 9 3 10 17" xfId="21264"/>
    <cellStyle name="Normal 9 3 10 18" xfId="21265"/>
    <cellStyle name="Normal 9 3 10 19" xfId="21266"/>
    <cellStyle name="Normal 9 3 10 2" xfId="21267"/>
    <cellStyle name="Normal 9 3 10 2 2" xfId="21268"/>
    <cellStyle name="Normal 9 3 10 2 3" xfId="21269"/>
    <cellStyle name="Normal 9 3 10 2 4" xfId="21270"/>
    <cellStyle name="Normal 9 3 10 2 5" xfId="21271"/>
    <cellStyle name="Normal 9 3 10 2 6" xfId="21272"/>
    <cellStyle name="Normal 9 3 10 20" xfId="21273"/>
    <cellStyle name="Normal 9 3 10 21" xfId="21274"/>
    <cellStyle name="Normal 9 3 10 22" xfId="21275"/>
    <cellStyle name="Normal 9 3 10 23" xfId="21276"/>
    <cellStyle name="Normal 9 3 10 24" xfId="21277"/>
    <cellStyle name="Normal 9 3 10 25" xfId="21278"/>
    <cellStyle name="Normal 9 3 10 26" xfId="21279"/>
    <cellStyle name="Normal 9 3 10 27" xfId="21280"/>
    <cellStyle name="Normal 9 3 10 28" xfId="21281"/>
    <cellStyle name="Normal 9 3 10 29" xfId="21282"/>
    <cellStyle name="Normal 9 3 10 3" xfId="21283"/>
    <cellStyle name="Normal 9 3 10 30" xfId="21284"/>
    <cellStyle name="Normal 9 3 10 31" xfId="21285"/>
    <cellStyle name="Normal 9 3 10 32" xfId="21286"/>
    <cellStyle name="Normal 9 3 10 4" xfId="21287"/>
    <cellStyle name="Normal 9 3 10 5" xfId="21288"/>
    <cellStyle name="Normal 9 3 10 6" xfId="21289"/>
    <cellStyle name="Normal 9 3 10 7" xfId="21290"/>
    <cellStyle name="Normal 9 3 10 8" xfId="21291"/>
    <cellStyle name="Normal 9 3 10 9" xfId="21292"/>
    <cellStyle name="Normal 9 3 11" xfId="21293"/>
    <cellStyle name="Normal 9 3 11 10" xfId="21294"/>
    <cellStyle name="Normal 9 3 11 11" xfId="21295"/>
    <cellStyle name="Normal 9 3 11 12" xfId="21296"/>
    <cellStyle name="Normal 9 3 11 13" xfId="21297"/>
    <cellStyle name="Normal 9 3 11 14" xfId="21298"/>
    <cellStyle name="Normal 9 3 11 15" xfId="21299"/>
    <cellStyle name="Normal 9 3 11 16" xfId="21300"/>
    <cellStyle name="Normal 9 3 11 17" xfId="21301"/>
    <cellStyle name="Normal 9 3 11 18" xfId="21302"/>
    <cellStyle name="Normal 9 3 11 19" xfId="21303"/>
    <cellStyle name="Normal 9 3 11 2" xfId="21304"/>
    <cellStyle name="Normal 9 3 11 2 2" xfId="21305"/>
    <cellStyle name="Normal 9 3 11 2 3" xfId="21306"/>
    <cellStyle name="Normal 9 3 11 2 4" xfId="21307"/>
    <cellStyle name="Normal 9 3 11 2 5" xfId="21308"/>
    <cellStyle name="Normal 9 3 11 2 6" xfId="21309"/>
    <cellStyle name="Normal 9 3 11 20" xfId="21310"/>
    <cellStyle name="Normal 9 3 11 21" xfId="21311"/>
    <cellStyle name="Normal 9 3 11 22" xfId="21312"/>
    <cellStyle name="Normal 9 3 11 23" xfId="21313"/>
    <cellStyle name="Normal 9 3 11 24" xfId="21314"/>
    <cellStyle name="Normal 9 3 11 25" xfId="21315"/>
    <cellStyle name="Normal 9 3 11 26" xfId="21316"/>
    <cellStyle name="Normal 9 3 11 27" xfId="21317"/>
    <cellStyle name="Normal 9 3 11 28" xfId="21318"/>
    <cellStyle name="Normal 9 3 11 29" xfId="21319"/>
    <cellStyle name="Normal 9 3 11 3" xfId="21320"/>
    <cellStyle name="Normal 9 3 11 30" xfId="21321"/>
    <cellStyle name="Normal 9 3 11 31" xfId="21322"/>
    <cellStyle name="Normal 9 3 11 32" xfId="21323"/>
    <cellStyle name="Normal 9 3 11 4" xfId="21324"/>
    <cellStyle name="Normal 9 3 11 5" xfId="21325"/>
    <cellStyle name="Normal 9 3 11 6" xfId="21326"/>
    <cellStyle name="Normal 9 3 11 7" xfId="21327"/>
    <cellStyle name="Normal 9 3 11 8" xfId="21328"/>
    <cellStyle name="Normal 9 3 11 9" xfId="21329"/>
    <cellStyle name="Normal 9 3 12" xfId="21330"/>
    <cellStyle name="Normal 9 3 12 10" xfId="21331"/>
    <cellStyle name="Normal 9 3 12 11" xfId="21332"/>
    <cellStyle name="Normal 9 3 12 12" xfId="21333"/>
    <cellStyle name="Normal 9 3 12 13" xfId="21334"/>
    <cellStyle name="Normal 9 3 12 14" xfId="21335"/>
    <cellStyle name="Normal 9 3 12 15" xfId="21336"/>
    <cellStyle name="Normal 9 3 12 16" xfId="21337"/>
    <cellStyle name="Normal 9 3 12 17" xfId="21338"/>
    <cellStyle name="Normal 9 3 12 18" xfId="21339"/>
    <cellStyle name="Normal 9 3 12 19" xfId="21340"/>
    <cellStyle name="Normal 9 3 12 2" xfId="21341"/>
    <cellStyle name="Normal 9 3 12 2 2" xfId="21342"/>
    <cellStyle name="Normal 9 3 12 2 3" xfId="21343"/>
    <cellStyle name="Normal 9 3 12 2 4" xfId="21344"/>
    <cellStyle name="Normal 9 3 12 2 5" xfId="21345"/>
    <cellStyle name="Normal 9 3 12 2 6" xfId="21346"/>
    <cellStyle name="Normal 9 3 12 20" xfId="21347"/>
    <cellStyle name="Normal 9 3 12 21" xfId="21348"/>
    <cellStyle name="Normal 9 3 12 22" xfId="21349"/>
    <cellStyle name="Normal 9 3 12 23" xfId="21350"/>
    <cellStyle name="Normal 9 3 12 24" xfId="21351"/>
    <cellStyle name="Normal 9 3 12 25" xfId="21352"/>
    <cellStyle name="Normal 9 3 12 26" xfId="21353"/>
    <cellStyle name="Normal 9 3 12 27" xfId="21354"/>
    <cellStyle name="Normal 9 3 12 28" xfId="21355"/>
    <cellStyle name="Normal 9 3 12 29" xfId="21356"/>
    <cellStyle name="Normal 9 3 12 3" xfId="21357"/>
    <cellStyle name="Normal 9 3 12 30" xfId="21358"/>
    <cellStyle name="Normal 9 3 12 31" xfId="21359"/>
    <cellStyle name="Normal 9 3 12 32" xfId="21360"/>
    <cellStyle name="Normal 9 3 12 4" xfId="21361"/>
    <cellStyle name="Normal 9 3 12 5" xfId="21362"/>
    <cellStyle name="Normal 9 3 12 6" xfId="21363"/>
    <cellStyle name="Normal 9 3 12 7" xfId="21364"/>
    <cellStyle name="Normal 9 3 12 8" xfId="21365"/>
    <cellStyle name="Normal 9 3 12 9" xfId="21366"/>
    <cellStyle name="Normal 9 3 13" xfId="21367"/>
    <cellStyle name="Normal 9 3 13 10" xfId="21368"/>
    <cellStyle name="Normal 9 3 13 11" xfId="21369"/>
    <cellStyle name="Normal 9 3 13 12" xfId="21370"/>
    <cellStyle name="Normal 9 3 13 13" xfId="21371"/>
    <cellStyle name="Normal 9 3 13 14" xfId="21372"/>
    <cellStyle name="Normal 9 3 13 15" xfId="21373"/>
    <cellStyle name="Normal 9 3 13 16" xfId="21374"/>
    <cellStyle name="Normal 9 3 13 17" xfId="21375"/>
    <cellStyle name="Normal 9 3 13 18" xfId="21376"/>
    <cellStyle name="Normal 9 3 13 19" xfId="21377"/>
    <cellStyle name="Normal 9 3 13 2" xfId="21378"/>
    <cellStyle name="Normal 9 3 13 2 2" xfId="21379"/>
    <cellStyle name="Normal 9 3 13 2 3" xfId="21380"/>
    <cellStyle name="Normal 9 3 13 2 4" xfId="21381"/>
    <cellStyle name="Normal 9 3 13 2 5" xfId="21382"/>
    <cellStyle name="Normal 9 3 13 2 6" xfId="21383"/>
    <cellStyle name="Normal 9 3 13 20" xfId="21384"/>
    <cellStyle name="Normal 9 3 13 21" xfId="21385"/>
    <cellStyle name="Normal 9 3 13 22" xfId="21386"/>
    <cellStyle name="Normal 9 3 13 23" xfId="21387"/>
    <cellStyle name="Normal 9 3 13 24" xfId="21388"/>
    <cellStyle name="Normal 9 3 13 25" xfId="21389"/>
    <cellStyle name="Normal 9 3 13 26" xfId="21390"/>
    <cellStyle name="Normal 9 3 13 27" xfId="21391"/>
    <cellStyle name="Normal 9 3 13 28" xfId="21392"/>
    <cellStyle name="Normal 9 3 13 29" xfId="21393"/>
    <cellStyle name="Normal 9 3 13 3" xfId="21394"/>
    <cellStyle name="Normal 9 3 13 30" xfId="21395"/>
    <cellStyle name="Normal 9 3 13 31" xfId="21396"/>
    <cellStyle name="Normal 9 3 13 32" xfId="21397"/>
    <cellStyle name="Normal 9 3 13 4" xfId="21398"/>
    <cellStyle name="Normal 9 3 13 5" xfId="21399"/>
    <cellStyle name="Normal 9 3 13 6" xfId="21400"/>
    <cellStyle name="Normal 9 3 13 7" xfId="21401"/>
    <cellStyle name="Normal 9 3 13 8" xfId="21402"/>
    <cellStyle name="Normal 9 3 13 9" xfId="21403"/>
    <cellStyle name="Normal 9 3 14" xfId="21404"/>
    <cellStyle name="Normal 9 3 14 10" xfId="21405"/>
    <cellStyle name="Normal 9 3 14 11" xfId="21406"/>
    <cellStyle name="Normal 9 3 14 12" xfId="21407"/>
    <cellStyle name="Normal 9 3 14 13" xfId="21408"/>
    <cellStyle name="Normal 9 3 14 14" xfId="21409"/>
    <cellStyle name="Normal 9 3 14 15" xfId="21410"/>
    <cellStyle name="Normal 9 3 14 16" xfId="21411"/>
    <cellStyle name="Normal 9 3 14 17" xfId="21412"/>
    <cellStyle name="Normal 9 3 14 18" xfId="21413"/>
    <cellStyle name="Normal 9 3 14 19" xfId="21414"/>
    <cellStyle name="Normal 9 3 14 2" xfId="21415"/>
    <cellStyle name="Normal 9 3 14 2 2" xfId="21416"/>
    <cellStyle name="Normal 9 3 14 2 3" xfId="21417"/>
    <cellStyle name="Normal 9 3 14 2 4" xfId="21418"/>
    <cellStyle name="Normal 9 3 14 2 5" xfId="21419"/>
    <cellStyle name="Normal 9 3 14 2 6" xfId="21420"/>
    <cellStyle name="Normal 9 3 14 20" xfId="21421"/>
    <cellStyle name="Normal 9 3 14 21" xfId="21422"/>
    <cellStyle name="Normal 9 3 14 22" xfId="21423"/>
    <cellStyle name="Normal 9 3 14 23" xfId="21424"/>
    <cellStyle name="Normal 9 3 14 24" xfId="21425"/>
    <cellStyle name="Normal 9 3 14 25" xfId="21426"/>
    <cellStyle name="Normal 9 3 14 26" xfId="21427"/>
    <cellStyle name="Normal 9 3 14 27" xfId="21428"/>
    <cellStyle name="Normal 9 3 14 28" xfId="21429"/>
    <cellStyle name="Normal 9 3 14 29" xfId="21430"/>
    <cellStyle name="Normal 9 3 14 3" xfId="21431"/>
    <cellStyle name="Normal 9 3 14 30" xfId="21432"/>
    <cellStyle name="Normal 9 3 14 31" xfId="21433"/>
    <cellStyle name="Normal 9 3 14 32" xfId="21434"/>
    <cellStyle name="Normal 9 3 14 4" xfId="21435"/>
    <cellStyle name="Normal 9 3 14 5" xfId="21436"/>
    <cellStyle name="Normal 9 3 14 6" xfId="21437"/>
    <cellStyle name="Normal 9 3 14 7" xfId="21438"/>
    <cellStyle name="Normal 9 3 14 8" xfId="21439"/>
    <cellStyle name="Normal 9 3 14 9" xfId="21440"/>
    <cellStyle name="Normal 9 3 15" xfId="21441"/>
    <cellStyle name="Normal 9 3 15 10" xfId="21442"/>
    <cellStyle name="Normal 9 3 15 11" xfId="21443"/>
    <cellStyle name="Normal 9 3 15 12" xfId="21444"/>
    <cellStyle name="Normal 9 3 15 13" xfId="21445"/>
    <cellStyle name="Normal 9 3 15 14" xfId="21446"/>
    <cellStyle name="Normal 9 3 15 15" xfId="21447"/>
    <cellStyle name="Normal 9 3 15 16" xfId="21448"/>
    <cellStyle name="Normal 9 3 15 17" xfId="21449"/>
    <cellStyle name="Normal 9 3 15 18" xfId="21450"/>
    <cellStyle name="Normal 9 3 15 19" xfId="21451"/>
    <cellStyle name="Normal 9 3 15 2" xfId="21452"/>
    <cellStyle name="Normal 9 3 15 2 2" xfId="21453"/>
    <cellStyle name="Normal 9 3 15 2 3" xfId="21454"/>
    <cellStyle name="Normal 9 3 15 2 4" xfId="21455"/>
    <cellStyle name="Normal 9 3 15 2 5" xfId="21456"/>
    <cellStyle name="Normal 9 3 15 2 6" xfId="21457"/>
    <cellStyle name="Normal 9 3 15 20" xfId="21458"/>
    <cellStyle name="Normal 9 3 15 21" xfId="21459"/>
    <cellStyle name="Normal 9 3 15 22" xfId="21460"/>
    <cellStyle name="Normal 9 3 15 23" xfId="21461"/>
    <cellStyle name="Normal 9 3 15 24" xfId="21462"/>
    <cellStyle name="Normal 9 3 15 25" xfId="21463"/>
    <cellStyle name="Normal 9 3 15 26" xfId="21464"/>
    <cellStyle name="Normal 9 3 15 27" xfId="21465"/>
    <cellStyle name="Normal 9 3 15 28" xfId="21466"/>
    <cellStyle name="Normal 9 3 15 29" xfId="21467"/>
    <cellStyle name="Normal 9 3 15 3" xfId="21468"/>
    <cellStyle name="Normal 9 3 15 30" xfId="21469"/>
    <cellStyle name="Normal 9 3 15 31" xfId="21470"/>
    <cellStyle name="Normal 9 3 15 32" xfId="21471"/>
    <cellStyle name="Normal 9 3 15 4" xfId="21472"/>
    <cellStyle name="Normal 9 3 15 5" xfId="21473"/>
    <cellStyle name="Normal 9 3 15 6" xfId="21474"/>
    <cellStyle name="Normal 9 3 15 7" xfId="21475"/>
    <cellStyle name="Normal 9 3 15 8" xfId="21476"/>
    <cellStyle name="Normal 9 3 15 9" xfId="21477"/>
    <cellStyle name="Normal 9 3 16" xfId="21478"/>
    <cellStyle name="Normal 9 3 16 10" xfId="21479"/>
    <cellStyle name="Normal 9 3 16 11" xfId="21480"/>
    <cellStyle name="Normal 9 3 16 12" xfId="21481"/>
    <cellStyle name="Normal 9 3 16 13" xfId="21482"/>
    <cellStyle name="Normal 9 3 16 14" xfId="21483"/>
    <cellStyle name="Normal 9 3 16 15" xfId="21484"/>
    <cellStyle name="Normal 9 3 16 16" xfId="21485"/>
    <cellStyle name="Normal 9 3 16 17" xfId="21486"/>
    <cellStyle name="Normal 9 3 16 18" xfId="21487"/>
    <cellStyle name="Normal 9 3 16 19" xfId="21488"/>
    <cellStyle name="Normal 9 3 16 2" xfId="21489"/>
    <cellStyle name="Normal 9 3 16 2 2" xfId="21490"/>
    <cellStyle name="Normal 9 3 16 2 3" xfId="21491"/>
    <cellStyle name="Normal 9 3 16 2 4" xfId="21492"/>
    <cellStyle name="Normal 9 3 16 2 5" xfId="21493"/>
    <cellStyle name="Normal 9 3 16 2 6" xfId="21494"/>
    <cellStyle name="Normal 9 3 16 20" xfId="21495"/>
    <cellStyle name="Normal 9 3 16 21" xfId="21496"/>
    <cellStyle name="Normal 9 3 16 22" xfId="21497"/>
    <cellStyle name="Normal 9 3 16 23" xfId="21498"/>
    <cellStyle name="Normal 9 3 16 24" xfId="21499"/>
    <cellStyle name="Normal 9 3 16 25" xfId="21500"/>
    <cellStyle name="Normal 9 3 16 26" xfId="21501"/>
    <cellStyle name="Normal 9 3 16 27" xfId="21502"/>
    <cellStyle name="Normal 9 3 16 28" xfId="21503"/>
    <cellStyle name="Normal 9 3 16 29" xfId="21504"/>
    <cellStyle name="Normal 9 3 16 3" xfId="21505"/>
    <cellStyle name="Normal 9 3 16 30" xfId="21506"/>
    <cellStyle name="Normal 9 3 16 31" xfId="21507"/>
    <cellStyle name="Normal 9 3 16 32" xfId="21508"/>
    <cellStyle name="Normal 9 3 16 4" xfId="21509"/>
    <cellStyle name="Normal 9 3 16 5" xfId="21510"/>
    <cellStyle name="Normal 9 3 16 6" xfId="21511"/>
    <cellStyle name="Normal 9 3 16 7" xfId="21512"/>
    <cellStyle name="Normal 9 3 16 8" xfId="21513"/>
    <cellStyle name="Normal 9 3 16 9" xfId="21514"/>
    <cellStyle name="Normal 9 3 17" xfId="21515"/>
    <cellStyle name="Normal 9 3 17 10" xfId="21516"/>
    <cellStyle name="Normal 9 3 17 11" xfId="21517"/>
    <cellStyle name="Normal 9 3 17 12" xfId="21518"/>
    <cellStyle name="Normal 9 3 17 13" xfId="21519"/>
    <cellStyle name="Normal 9 3 17 14" xfId="21520"/>
    <cellStyle name="Normal 9 3 17 15" xfId="21521"/>
    <cellStyle name="Normal 9 3 17 16" xfId="21522"/>
    <cellStyle name="Normal 9 3 17 17" xfId="21523"/>
    <cellStyle name="Normal 9 3 17 18" xfId="21524"/>
    <cellStyle name="Normal 9 3 17 19" xfId="21525"/>
    <cellStyle name="Normal 9 3 17 2" xfId="21526"/>
    <cellStyle name="Normal 9 3 17 2 2" xfId="21527"/>
    <cellStyle name="Normal 9 3 17 2 3" xfId="21528"/>
    <cellStyle name="Normal 9 3 17 2 4" xfId="21529"/>
    <cellStyle name="Normal 9 3 17 2 5" xfId="21530"/>
    <cellStyle name="Normal 9 3 17 2 6" xfId="21531"/>
    <cellStyle name="Normal 9 3 17 20" xfId="21532"/>
    <cellStyle name="Normal 9 3 17 21" xfId="21533"/>
    <cellStyle name="Normal 9 3 17 22" xfId="21534"/>
    <cellStyle name="Normal 9 3 17 23" xfId="21535"/>
    <cellStyle name="Normal 9 3 17 24" xfId="21536"/>
    <cellStyle name="Normal 9 3 17 25" xfId="21537"/>
    <cellStyle name="Normal 9 3 17 26" xfId="21538"/>
    <cellStyle name="Normal 9 3 17 27" xfId="21539"/>
    <cellStyle name="Normal 9 3 17 28" xfId="21540"/>
    <cellStyle name="Normal 9 3 17 29" xfId="21541"/>
    <cellStyle name="Normal 9 3 17 3" xfId="21542"/>
    <cellStyle name="Normal 9 3 17 30" xfId="21543"/>
    <cellStyle name="Normal 9 3 17 31" xfId="21544"/>
    <cellStyle name="Normal 9 3 17 32" xfId="21545"/>
    <cellStyle name="Normal 9 3 17 4" xfId="21546"/>
    <cellStyle name="Normal 9 3 17 5" xfId="21547"/>
    <cellStyle name="Normal 9 3 17 6" xfId="21548"/>
    <cellStyle name="Normal 9 3 17 7" xfId="21549"/>
    <cellStyle name="Normal 9 3 17 8" xfId="21550"/>
    <cellStyle name="Normal 9 3 17 9" xfId="21551"/>
    <cellStyle name="Normal 9 3 18" xfId="21552"/>
    <cellStyle name="Normal 9 3 18 10" xfId="21553"/>
    <cellStyle name="Normal 9 3 18 11" xfId="21554"/>
    <cellStyle name="Normal 9 3 18 12" xfId="21555"/>
    <cellStyle name="Normal 9 3 18 13" xfId="21556"/>
    <cellStyle name="Normal 9 3 18 14" xfId="21557"/>
    <cellStyle name="Normal 9 3 18 15" xfId="21558"/>
    <cellStyle name="Normal 9 3 18 16" xfId="21559"/>
    <cellStyle name="Normal 9 3 18 17" xfId="21560"/>
    <cellStyle name="Normal 9 3 18 18" xfId="21561"/>
    <cellStyle name="Normal 9 3 18 19" xfId="21562"/>
    <cellStyle name="Normal 9 3 18 2" xfId="21563"/>
    <cellStyle name="Normal 9 3 18 2 2" xfId="21564"/>
    <cellStyle name="Normal 9 3 18 2 3" xfId="21565"/>
    <cellStyle name="Normal 9 3 18 2 4" xfId="21566"/>
    <cellStyle name="Normal 9 3 18 2 5" xfId="21567"/>
    <cellStyle name="Normal 9 3 18 2 6" xfId="21568"/>
    <cellStyle name="Normal 9 3 18 20" xfId="21569"/>
    <cellStyle name="Normal 9 3 18 21" xfId="21570"/>
    <cellStyle name="Normal 9 3 18 22" xfId="21571"/>
    <cellStyle name="Normal 9 3 18 23" xfId="21572"/>
    <cellStyle name="Normal 9 3 18 24" xfId="21573"/>
    <cellStyle name="Normal 9 3 18 25" xfId="21574"/>
    <cellStyle name="Normal 9 3 18 26" xfId="21575"/>
    <cellStyle name="Normal 9 3 18 27" xfId="21576"/>
    <cellStyle name="Normal 9 3 18 28" xfId="21577"/>
    <cellStyle name="Normal 9 3 18 29" xfId="21578"/>
    <cellStyle name="Normal 9 3 18 3" xfId="21579"/>
    <cellStyle name="Normal 9 3 18 30" xfId="21580"/>
    <cellStyle name="Normal 9 3 18 31" xfId="21581"/>
    <cellStyle name="Normal 9 3 18 32" xfId="21582"/>
    <cellStyle name="Normal 9 3 18 4" xfId="21583"/>
    <cellStyle name="Normal 9 3 18 5" xfId="21584"/>
    <cellStyle name="Normal 9 3 18 6" xfId="21585"/>
    <cellStyle name="Normal 9 3 18 7" xfId="21586"/>
    <cellStyle name="Normal 9 3 18 8" xfId="21587"/>
    <cellStyle name="Normal 9 3 18 9" xfId="21588"/>
    <cellStyle name="Normal 9 3 19" xfId="21589"/>
    <cellStyle name="Normal 9 3 19 10" xfId="21590"/>
    <cellStyle name="Normal 9 3 19 11" xfId="21591"/>
    <cellStyle name="Normal 9 3 19 12" xfId="21592"/>
    <cellStyle name="Normal 9 3 19 13" xfId="21593"/>
    <cellStyle name="Normal 9 3 19 14" xfId="21594"/>
    <cellStyle name="Normal 9 3 19 15" xfId="21595"/>
    <cellStyle name="Normal 9 3 19 16" xfId="21596"/>
    <cellStyle name="Normal 9 3 19 17" xfId="21597"/>
    <cellStyle name="Normal 9 3 19 18" xfId="21598"/>
    <cellStyle name="Normal 9 3 19 19" xfId="21599"/>
    <cellStyle name="Normal 9 3 19 2" xfId="21600"/>
    <cellStyle name="Normal 9 3 19 2 2" xfId="21601"/>
    <cellStyle name="Normal 9 3 19 2 3" xfId="21602"/>
    <cellStyle name="Normal 9 3 19 2 4" xfId="21603"/>
    <cellStyle name="Normal 9 3 19 2 5" xfId="21604"/>
    <cellStyle name="Normal 9 3 19 2 6" xfId="21605"/>
    <cellStyle name="Normal 9 3 19 20" xfId="21606"/>
    <cellStyle name="Normal 9 3 19 21" xfId="21607"/>
    <cellStyle name="Normal 9 3 19 22" xfId="21608"/>
    <cellStyle name="Normal 9 3 19 23" xfId="21609"/>
    <cellStyle name="Normal 9 3 19 24" xfId="21610"/>
    <cellStyle name="Normal 9 3 19 25" xfId="21611"/>
    <cellStyle name="Normal 9 3 19 3" xfId="21612"/>
    <cellStyle name="Normal 9 3 19 4" xfId="21613"/>
    <cellStyle name="Normal 9 3 19 5" xfId="21614"/>
    <cellStyle name="Normal 9 3 19 6" xfId="21615"/>
    <cellStyle name="Normal 9 3 19 7" xfId="21616"/>
    <cellStyle name="Normal 9 3 19 8" xfId="21617"/>
    <cellStyle name="Normal 9 3 19 9" xfId="21618"/>
    <cellStyle name="Normal 9 3 2" xfId="21619"/>
    <cellStyle name="Normal 9 3 2 10" xfId="21620"/>
    <cellStyle name="Normal 9 3 2 11" xfId="21621"/>
    <cellStyle name="Normal 9 3 2 12" xfId="21622"/>
    <cellStyle name="Normal 9 3 2 13" xfId="21623"/>
    <cellStyle name="Normal 9 3 2 14" xfId="21624"/>
    <cellStyle name="Normal 9 3 2 15" xfId="21625"/>
    <cellStyle name="Normal 9 3 2 16" xfId="21626"/>
    <cellStyle name="Normal 9 3 2 17" xfId="21627"/>
    <cellStyle name="Normal 9 3 2 18" xfId="21628"/>
    <cellStyle name="Normal 9 3 2 19" xfId="21629"/>
    <cellStyle name="Normal 9 3 2 2" xfId="21630"/>
    <cellStyle name="Normal 9 3 2 2 2" xfId="21631"/>
    <cellStyle name="Normal 9 3 2 2 3" xfId="21632"/>
    <cellStyle name="Normal 9 3 2 2 4" xfId="21633"/>
    <cellStyle name="Normal 9 3 2 2 5" xfId="21634"/>
    <cellStyle name="Normal 9 3 2 2 6" xfId="21635"/>
    <cellStyle name="Normal 9 3 2 20" xfId="21636"/>
    <cellStyle name="Normal 9 3 2 21" xfId="21637"/>
    <cellStyle name="Normal 9 3 2 22" xfId="21638"/>
    <cellStyle name="Normal 9 3 2 23" xfId="21639"/>
    <cellStyle name="Normal 9 3 2 24" xfId="21640"/>
    <cellStyle name="Normal 9 3 2 25" xfId="21641"/>
    <cellStyle name="Normal 9 3 2 26" xfId="21642"/>
    <cellStyle name="Normal 9 3 2 27" xfId="21643"/>
    <cellStyle name="Normal 9 3 2 28" xfId="21644"/>
    <cellStyle name="Normal 9 3 2 29" xfId="21645"/>
    <cellStyle name="Normal 9 3 2 3" xfId="21646"/>
    <cellStyle name="Normal 9 3 2 30" xfId="21647"/>
    <cellStyle name="Normal 9 3 2 31" xfId="21648"/>
    <cellStyle name="Normal 9 3 2 32" xfId="21649"/>
    <cellStyle name="Normal 9 3 2 4" xfId="21650"/>
    <cellStyle name="Normal 9 3 2 5" xfId="21651"/>
    <cellStyle name="Normal 9 3 2 6" xfId="21652"/>
    <cellStyle name="Normal 9 3 2 7" xfId="21653"/>
    <cellStyle name="Normal 9 3 2 8" xfId="21654"/>
    <cellStyle name="Normal 9 3 2 9" xfId="21655"/>
    <cellStyle name="Normal 9 3 20" xfId="21656"/>
    <cellStyle name="Normal 9 3 20 10" xfId="21657"/>
    <cellStyle name="Normal 9 3 20 11" xfId="21658"/>
    <cellStyle name="Normal 9 3 20 12" xfId="21659"/>
    <cellStyle name="Normal 9 3 20 13" xfId="21660"/>
    <cellStyle name="Normal 9 3 20 14" xfId="21661"/>
    <cellStyle name="Normal 9 3 20 15" xfId="21662"/>
    <cellStyle name="Normal 9 3 20 16" xfId="21663"/>
    <cellStyle name="Normal 9 3 20 17" xfId="21664"/>
    <cellStyle name="Normal 9 3 20 18" xfId="21665"/>
    <cellStyle name="Normal 9 3 20 19" xfId="21666"/>
    <cellStyle name="Normal 9 3 20 2" xfId="21667"/>
    <cellStyle name="Normal 9 3 20 2 2" xfId="21668"/>
    <cellStyle name="Normal 9 3 20 2 3" xfId="21669"/>
    <cellStyle name="Normal 9 3 20 2 4" xfId="21670"/>
    <cellStyle name="Normal 9 3 20 2 5" xfId="21671"/>
    <cellStyle name="Normal 9 3 20 2 6" xfId="21672"/>
    <cellStyle name="Normal 9 3 20 20" xfId="21673"/>
    <cellStyle name="Normal 9 3 20 21" xfId="21674"/>
    <cellStyle name="Normal 9 3 20 22" xfId="21675"/>
    <cellStyle name="Normal 9 3 20 23" xfId="21676"/>
    <cellStyle name="Normal 9 3 20 24" xfId="21677"/>
    <cellStyle name="Normal 9 3 20 25" xfId="21678"/>
    <cellStyle name="Normal 9 3 20 3" xfId="21679"/>
    <cellStyle name="Normal 9 3 20 4" xfId="21680"/>
    <cellStyle name="Normal 9 3 20 5" xfId="21681"/>
    <cellStyle name="Normal 9 3 20 6" xfId="21682"/>
    <cellStyle name="Normal 9 3 20 7" xfId="21683"/>
    <cellStyle name="Normal 9 3 20 8" xfId="21684"/>
    <cellStyle name="Normal 9 3 20 9" xfId="21685"/>
    <cellStyle name="Normal 9 3 21" xfId="21686"/>
    <cellStyle name="Normal 9 3 21 10" xfId="21687"/>
    <cellStyle name="Normal 9 3 21 11" xfId="21688"/>
    <cellStyle name="Normal 9 3 21 12" xfId="21689"/>
    <cellStyle name="Normal 9 3 21 13" xfId="21690"/>
    <cellStyle name="Normal 9 3 21 14" xfId="21691"/>
    <cellStyle name="Normal 9 3 21 15" xfId="21692"/>
    <cellStyle name="Normal 9 3 21 16" xfId="21693"/>
    <cellStyle name="Normal 9 3 21 17" xfId="21694"/>
    <cellStyle name="Normal 9 3 21 18" xfId="21695"/>
    <cellStyle name="Normal 9 3 21 19" xfId="21696"/>
    <cellStyle name="Normal 9 3 21 2" xfId="21697"/>
    <cellStyle name="Normal 9 3 21 2 2" xfId="21698"/>
    <cellStyle name="Normal 9 3 21 2 3" xfId="21699"/>
    <cellStyle name="Normal 9 3 21 2 4" xfId="21700"/>
    <cellStyle name="Normal 9 3 21 2 5" xfId="21701"/>
    <cellStyle name="Normal 9 3 21 2 6" xfId="21702"/>
    <cellStyle name="Normal 9 3 21 20" xfId="21703"/>
    <cellStyle name="Normal 9 3 21 21" xfId="21704"/>
    <cellStyle name="Normal 9 3 21 22" xfId="21705"/>
    <cellStyle name="Normal 9 3 21 23" xfId="21706"/>
    <cellStyle name="Normal 9 3 21 24" xfId="21707"/>
    <cellStyle name="Normal 9 3 21 25" xfId="21708"/>
    <cellStyle name="Normal 9 3 21 3" xfId="21709"/>
    <cellStyle name="Normal 9 3 21 4" xfId="21710"/>
    <cellStyle name="Normal 9 3 21 5" xfId="21711"/>
    <cellStyle name="Normal 9 3 21 6" xfId="21712"/>
    <cellStyle name="Normal 9 3 21 7" xfId="21713"/>
    <cellStyle name="Normal 9 3 21 8" xfId="21714"/>
    <cellStyle name="Normal 9 3 21 9" xfId="21715"/>
    <cellStyle name="Normal 9 3 22" xfId="21716"/>
    <cellStyle name="Normal 9 3 22 10" xfId="21717"/>
    <cellStyle name="Normal 9 3 22 11" xfId="21718"/>
    <cellStyle name="Normal 9 3 22 12" xfId="21719"/>
    <cellStyle name="Normal 9 3 22 13" xfId="21720"/>
    <cellStyle name="Normal 9 3 22 14" xfId="21721"/>
    <cellStyle name="Normal 9 3 22 15" xfId="21722"/>
    <cellStyle name="Normal 9 3 22 16" xfId="21723"/>
    <cellStyle name="Normal 9 3 22 17" xfId="21724"/>
    <cellStyle name="Normal 9 3 22 18" xfId="21725"/>
    <cellStyle name="Normal 9 3 22 19" xfId="21726"/>
    <cellStyle name="Normal 9 3 22 2" xfId="21727"/>
    <cellStyle name="Normal 9 3 22 2 2" xfId="21728"/>
    <cellStyle name="Normal 9 3 22 2 3" xfId="21729"/>
    <cellStyle name="Normal 9 3 22 2 4" xfId="21730"/>
    <cellStyle name="Normal 9 3 22 2 5" xfId="21731"/>
    <cellStyle name="Normal 9 3 22 2 6" xfId="21732"/>
    <cellStyle name="Normal 9 3 22 20" xfId="21733"/>
    <cellStyle name="Normal 9 3 22 21" xfId="21734"/>
    <cellStyle name="Normal 9 3 22 22" xfId="21735"/>
    <cellStyle name="Normal 9 3 22 23" xfId="21736"/>
    <cellStyle name="Normal 9 3 22 24" xfId="21737"/>
    <cellStyle name="Normal 9 3 22 25" xfId="21738"/>
    <cellStyle name="Normal 9 3 22 3" xfId="21739"/>
    <cellStyle name="Normal 9 3 22 4" xfId="21740"/>
    <cellStyle name="Normal 9 3 22 5" xfId="21741"/>
    <cellStyle name="Normal 9 3 22 6" xfId="21742"/>
    <cellStyle name="Normal 9 3 22 7" xfId="21743"/>
    <cellStyle name="Normal 9 3 22 8" xfId="21744"/>
    <cellStyle name="Normal 9 3 22 9" xfId="21745"/>
    <cellStyle name="Normal 9 3 23" xfId="21746"/>
    <cellStyle name="Normal 9 3 23 10" xfId="21747"/>
    <cellStyle name="Normal 9 3 23 11" xfId="21748"/>
    <cellStyle name="Normal 9 3 23 12" xfId="21749"/>
    <cellStyle name="Normal 9 3 23 13" xfId="21750"/>
    <cellStyle name="Normal 9 3 23 14" xfId="21751"/>
    <cellStyle name="Normal 9 3 23 15" xfId="21752"/>
    <cellStyle name="Normal 9 3 23 16" xfId="21753"/>
    <cellStyle name="Normal 9 3 23 17" xfId="21754"/>
    <cellStyle name="Normal 9 3 23 18" xfId="21755"/>
    <cellStyle name="Normal 9 3 23 19" xfId="21756"/>
    <cellStyle name="Normal 9 3 23 2" xfId="21757"/>
    <cellStyle name="Normal 9 3 23 20" xfId="21758"/>
    <cellStyle name="Normal 9 3 23 21" xfId="21759"/>
    <cellStyle name="Normal 9 3 23 22" xfId="21760"/>
    <cellStyle name="Normal 9 3 23 23" xfId="21761"/>
    <cellStyle name="Normal 9 3 23 24" xfId="21762"/>
    <cellStyle name="Normal 9 3 23 25" xfId="21763"/>
    <cellStyle name="Normal 9 3 23 3" xfId="21764"/>
    <cellStyle name="Normal 9 3 23 4" xfId="21765"/>
    <cellStyle name="Normal 9 3 23 5" xfId="21766"/>
    <cellStyle name="Normal 9 3 23 6" xfId="21767"/>
    <cellStyle name="Normal 9 3 23 7" xfId="21768"/>
    <cellStyle name="Normal 9 3 23 8" xfId="21769"/>
    <cellStyle name="Normal 9 3 23 9" xfId="21770"/>
    <cellStyle name="Normal 9 3 24" xfId="21771"/>
    <cellStyle name="Normal 9 3 24 10" xfId="21772"/>
    <cellStyle name="Normal 9 3 24 11" xfId="21773"/>
    <cellStyle name="Normal 9 3 24 12" xfId="21774"/>
    <cellStyle name="Normal 9 3 24 13" xfId="21775"/>
    <cellStyle name="Normal 9 3 24 14" xfId="21776"/>
    <cellStyle name="Normal 9 3 24 15" xfId="21777"/>
    <cellStyle name="Normal 9 3 24 16" xfId="21778"/>
    <cellStyle name="Normal 9 3 24 17" xfId="21779"/>
    <cellStyle name="Normal 9 3 24 18" xfId="21780"/>
    <cellStyle name="Normal 9 3 24 19" xfId="21781"/>
    <cellStyle name="Normal 9 3 24 2" xfId="21782"/>
    <cellStyle name="Normal 9 3 24 20" xfId="21783"/>
    <cellStyle name="Normal 9 3 24 21" xfId="21784"/>
    <cellStyle name="Normal 9 3 24 22" xfId="21785"/>
    <cellStyle name="Normal 9 3 24 23" xfId="21786"/>
    <cellStyle name="Normal 9 3 24 24" xfId="21787"/>
    <cellStyle name="Normal 9 3 24 25" xfId="21788"/>
    <cellStyle name="Normal 9 3 24 3" xfId="21789"/>
    <cellStyle name="Normal 9 3 24 4" xfId="21790"/>
    <cellStyle name="Normal 9 3 24 5" xfId="21791"/>
    <cellStyle name="Normal 9 3 24 6" xfId="21792"/>
    <cellStyle name="Normal 9 3 24 7" xfId="21793"/>
    <cellStyle name="Normal 9 3 24 8" xfId="21794"/>
    <cellStyle name="Normal 9 3 24 9" xfId="21795"/>
    <cellStyle name="Normal 9 3 25" xfId="21796"/>
    <cellStyle name="Normal 9 3 25 10" xfId="21797"/>
    <cellStyle name="Normal 9 3 25 11" xfId="21798"/>
    <cellStyle name="Normal 9 3 25 12" xfId="21799"/>
    <cellStyle name="Normal 9 3 25 13" xfId="21800"/>
    <cellStyle name="Normal 9 3 25 14" xfId="21801"/>
    <cellStyle name="Normal 9 3 25 15" xfId="21802"/>
    <cellStyle name="Normal 9 3 25 16" xfId="21803"/>
    <cellStyle name="Normal 9 3 25 17" xfId="21804"/>
    <cellStyle name="Normal 9 3 25 18" xfId="21805"/>
    <cellStyle name="Normal 9 3 25 19" xfId="21806"/>
    <cellStyle name="Normal 9 3 25 2" xfId="21807"/>
    <cellStyle name="Normal 9 3 25 20" xfId="21808"/>
    <cellStyle name="Normal 9 3 25 21" xfId="21809"/>
    <cellStyle name="Normal 9 3 25 22" xfId="21810"/>
    <cellStyle name="Normal 9 3 25 23" xfId="21811"/>
    <cellStyle name="Normal 9 3 25 24" xfId="21812"/>
    <cellStyle name="Normal 9 3 25 25" xfId="21813"/>
    <cellStyle name="Normal 9 3 25 3" xfId="21814"/>
    <cellStyle name="Normal 9 3 25 4" xfId="21815"/>
    <cellStyle name="Normal 9 3 25 5" xfId="21816"/>
    <cellStyle name="Normal 9 3 25 6" xfId="21817"/>
    <cellStyle name="Normal 9 3 25 7" xfId="21818"/>
    <cellStyle name="Normal 9 3 25 8" xfId="21819"/>
    <cellStyle name="Normal 9 3 25 9" xfId="21820"/>
    <cellStyle name="Normal 9 3 26" xfId="21821"/>
    <cellStyle name="Normal 9 3 26 10" xfId="21822"/>
    <cellStyle name="Normal 9 3 26 11" xfId="21823"/>
    <cellStyle name="Normal 9 3 26 12" xfId="21824"/>
    <cellStyle name="Normal 9 3 26 13" xfId="21825"/>
    <cellStyle name="Normal 9 3 26 14" xfId="21826"/>
    <cellStyle name="Normal 9 3 26 15" xfId="21827"/>
    <cellStyle name="Normal 9 3 26 16" xfId="21828"/>
    <cellStyle name="Normal 9 3 26 17" xfId="21829"/>
    <cellStyle name="Normal 9 3 26 18" xfId="21830"/>
    <cellStyle name="Normal 9 3 26 19" xfId="21831"/>
    <cellStyle name="Normal 9 3 26 2" xfId="21832"/>
    <cellStyle name="Normal 9 3 26 20" xfId="21833"/>
    <cellStyle name="Normal 9 3 26 21" xfId="21834"/>
    <cellStyle name="Normal 9 3 26 22" xfId="21835"/>
    <cellStyle name="Normal 9 3 26 23" xfId="21836"/>
    <cellStyle name="Normal 9 3 26 24" xfId="21837"/>
    <cellStyle name="Normal 9 3 26 25" xfId="21838"/>
    <cellStyle name="Normal 9 3 26 3" xfId="21839"/>
    <cellStyle name="Normal 9 3 26 4" xfId="21840"/>
    <cellStyle name="Normal 9 3 26 5" xfId="21841"/>
    <cellStyle name="Normal 9 3 26 6" xfId="21842"/>
    <cellStyle name="Normal 9 3 26 7" xfId="21843"/>
    <cellStyle name="Normal 9 3 26 8" xfId="21844"/>
    <cellStyle name="Normal 9 3 26 9" xfId="21845"/>
    <cellStyle name="Normal 9 3 27" xfId="21846"/>
    <cellStyle name="Normal 9 3 27 10" xfId="21847"/>
    <cellStyle name="Normal 9 3 27 11" xfId="21848"/>
    <cellStyle name="Normal 9 3 27 12" xfId="21849"/>
    <cellStyle name="Normal 9 3 27 13" xfId="21850"/>
    <cellStyle name="Normal 9 3 27 14" xfId="21851"/>
    <cellStyle name="Normal 9 3 27 15" xfId="21852"/>
    <cellStyle name="Normal 9 3 27 16" xfId="21853"/>
    <cellStyle name="Normal 9 3 27 17" xfId="21854"/>
    <cellStyle name="Normal 9 3 27 18" xfId="21855"/>
    <cellStyle name="Normal 9 3 27 19" xfId="21856"/>
    <cellStyle name="Normal 9 3 27 2" xfId="21857"/>
    <cellStyle name="Normal 9 3 27 20" xfId="21858"/>
    <cellStyle name="Normal 9 3 27 21" xfId="21859"/>
    <cellStyle name="Normal 9 3 27 22" xfId="21860"/>
    <cellStyle name="Normal 9 3 27 23" xfId="21861"/>
    <cellStyle name="Normal 9 3 27 24" xfId="21862"/>
    <cellStyle name="Normal 9 3 27 25" xfId="21863"/>
    <cellStyle name="Normal 9 3 27 3" xfId="21864"/>
    <cellStyle name="Normal 9 3 27 4" xfId="21865"/>
    <cellStyle name="Normal 9 3 27 5" xfId="21866"/>
    <cellStyle name="Normal 9 3 27 6" xfId="21867"/>
    <cellStyle name="Normal 9 3 27 7" xfId="21868"/>
    <cellStyle name="Normal 9 3 27 8" xfId="21869"/>
    <cellStyle name="Normal 9 3 27 9" xfId="21870"/>
    <cellStyle name="Normal 9 3 28" xfId="21871"/>
    <cellStyle name="Normal 9 3 28 2" xfId="21872"/>
    <cellStyle name="Normal 9 3 28 3" xfId="21873"/>
    <cellStyle name="Normal 9 3 28 4" xfId="21874"/>
    <cellStyle name="Normal 9 3 28 5" xfId="21875"/>
    <cellStyle name="Normal 9 3 28 6" xfId="21876"/>
    <cellStyle name="Normal 9 3 29" xfId="21877"/>
    <cellStyle name="Normal 9 3 3" xfId="21878"/>
    <cellStyle name="Normal 9 3 3 10" xfId="21879"/>
    <cellStyle name="Normal 9 3 3 11" xfId="21880"/>
    <cellStyle name="Normal 9 3 3 12" xfId="21881"/>
    <cellStyle name="Normal 9 3 3 13" xfId="21882"/>
    <cellStyle name="Normal 9 3 3 14" xfId="21883"/>
    <cellStyle name="Normal 9 3 3 15" xfId="21884"/>
    <cellStyle name="Normal 9 3 3 16" xfId="21885"/>
    <cellStyle name="Normal 9 3 3 17" xfId="21886"/>
    <cellStyle name="Normal 9 3 3 18" xfId="21887"/>
    <cellStyle name="Normal 9 3 3 19" xfId="21888"/>
    <cellStyle name="Normal 9 3 3 2" xfId="21889"/>
    <cellStyle name="Normal 9 3 3 2 2" xfId="21890"/>
    <cellStyle name="Normal 9 3 3 2 3" xfId="21891"/>
    <cellStyle name="Normal 9 3 3 2 4" xfId="21892"/>
    <cellStyle name="Normal 9 3 3 2 5" xfId="21893"/>
    <cellStyle name="Normal 9 3 3 2 6" xfId="21894"/>
    <cellStyle name="Normal 9 3 3 20" xfId="21895"/>
    <cellStyle name="Normal 9 3 3 21" xfId="21896"/>
    <cellStyle name="Normal 9 3 3 22" xfId="21897"/>
    <cellStyle name="Normal 9 3 3 23" xfId="21898"/>
    <cellStyle name="Normal 9 3 3 24" xfId="21899"/>
    <cellStyle name="Normal 9 3 3 25" xfId="21900"/>
    <cellStyle name="Normal 9 3 3 26" xfId="21901"/>
    <cellStyle name="Normal 9 3 3 27" xfId="21902"/>
    <cellStyle name="Normal 9 3 3 28" xfId="21903"/>
    <cellStyle name="Normal 9 3 3 29" xfId="21904"/>
    <cellStyle name="Normal 9 3 3 3" xfId="21905"/>
    <cellStyle name="Normal 9 3 3 30" xfId="21906"/>
    <cellStyle name="Normal 9 3 3 31" xfId="21907"/>
    <cellStyle name="Normal 9 3 3 32" xfId="21908"/>
    <cellStyle name="Normal 9 3 3 4" xfId="21909"/>
    <cellStyle name="Normal 9 3 3 5" xfId="21910"/>
    <cellStyle name="Normal 9 3 3 6" xfId="21911"/>
    <cellStyle name="Normal 9 3 3 7" xfId="21912"/>
    <cellStyle name="Normal 9 3 3 8" xfId="21913"/>
    <cellStyle name="Normal 9 3 3 9" xfId="21914"/>
    <cellStyle name="Normal 9 3 30" xfId="21915"/>
    <cellStyle name="Normal 9 3 31" xfId="21916"/>
    <cellStyle name="Normal 9 3 32" xfId="21917"/>
    <cellStyle name="Normal 9 3 33" xfId="21918"/>
    <cellStyle name="Normal 9 3 34" xfId="21919"/>
    <cellStyle name="Normal 9 3 35" xfId="21920"/>
    <cellStyle name="Normal 9 3 36" xfId="21921"/>
    <cellStyle name="Normal 9 3 37" xfId="21922"/>
    <cellStyle name="Normal 9 3 38" xfId="21923"/>
    <cellStyle name="Normal 9 3 39" xfId="21924"/>
    <cellStyle name="Normal 9 3 4" xfId="21925"/>
    <cellStyle name="Normal 9 3 4 10" xfId="21926"/>
    <cellStyle name="Normal 9 3 4 11" xfId="21927"/>
    <cellStyle name="Normal 9 3 4 12" xfId="21928"/>
    <cellStyle name="Normal 9 3 4 13" xfId="21929"/>
    <cellStyle name="Normal 9 3 4 14" xfId="21930"/>
    <cellStyle name="Normal 9 3 4 15" xfId="21931"/>
    <cellStyle name="Normal 9 3 4 16" xfId="21932"/>
    <cellStyle name="Normal 9 3 4 17" xfId="21933"/>
    <cellStyle name="Normal 9 3 4 18" xfId="21934"/>
    <cellStyle name="Normal 9 3 4 19" xfId="21935"/>
    <cellStyle name="Normal 9 3 4 2" xfId="21936"/>
    <cellStyle name="Normal 9 3 4 2 2" xfId="21937"/>
    <cellStyle name="Normal 9 3 4 2 3" xfId="21938"/>
    <cellStyle name="Normal 9 3 4 2 4" xfId="21939"/>
    <cellStyle name="Normal 9 3 4 2 5" xfId="21940"/>
    <cellStyle name="Normal 9 3 4 2 6" xfId="21941"/>
    <cellStyle name="Normal 9 3 4 20" xfId="21942"/>
    <cellStyle name="Normal 9 3 4 21" xfId="21943"/>
    <cellStyle name="Normal 9 3 4 22" xfId="21944"/>
    <cellStyle name="Normal 9 3 4 23" xfId="21945"/>
    <cellStyle name="Normal 9 3 4 24" xfId="21946"/>
    <cellStyle name="Normal 9 3 4 25" xfId="21947"/>
    <cellStyle name="Normal 9 3 4 26" xfId="21948"/>
    <cellStyle name="Normal 9 3 4 27" xfId="21949"/>
    <cellStyle name="Normal 9 3 4 28" xfId="21950"/>
    <cellStyle name="Normal 9 3 4 29" xfId="21951"/>
    <cellStyle name="Normal 9 3 4 3" xfId="21952"/>
    <cellStyle name="Normal 9 3 4 30" xfId="21953"/>
    <cellStyle name="Normal 9 3 4 31" xfId="21954"/>
    <cellStyle name="Normal 9 3 4 32" xfId="21955"/>
    <cellStyle name="Normal 9 3 4 4" xfId="21956"/>
    <cellStyle name="Normal 9 3 4 5" xfId="21957"/>
    <cellStyle name="Normal 9 3 4 6" xfId="21958"/>
    <cellStyle name="Normal 9 3 4 7" xfId="21959"/>
    <cellStyle name="Normal 9 3 4 8" xfId="21960"/>
    <cellStyle name="Normal 9 3 4 9" xfId="21961"/>
    <cellStyle name="Normal 9 3 40" xfId="21962"/>
    <cellStyle name="Normal 9 3 41" xfId="21963"/>
    <cellStyle name="Normal 9 3 42" xfId="21964"/>
    <cellStyle name="Normal 9 3 43" xfId="21965"/>
    <cellStyle name="Normal 9 3 44" xfId="21966"/>
    <cellStyle name="Normal 9 3 45" xfId="21967"/>
    <cellStyle name="Normal 9 3 46" xfId="21968"/>
    <cellStyle name="Normal 9 3 47" xfId="21969"/>
    <cellStyle name="Normal 9 3 48" xfId="21970"/>
    <cellStyle name="Normal 9 3 49" xfId="21971"/>
    <cellStyle name="Normal 9 3 5" xfId="21972"/>
    <cellStyle name="Normal 9 3 5 10" xfId="21973"/>
    <cellStyle name="Normal 9 3 5 11" xfId="21974"/>
    <cellStyle name="Normal 9 3 5 12" xfId="21975"/>
    <cellStyle name="Normal 9 3 5 13" xfId="21976"/>
    <cellStyle name="Normal 9 3 5 14" xfId="21977"/>
    <cellStyle name="Normal 9 3 5 15" xfId="21978"/>
    <cellStyle name="Normal 9 3 5 16" xfId="21979"/>
    <cellStyle name="Normal 9 3 5 17" xfId="21980"/>
    <cellStyle name="Normal 9 3 5 18" xfId="21981"/>
    <cellStyle name="Normal 9 3 5 19" xfId="21982"/>
    <cellStyle name="Normal 9 3 5 2" xfId="21983"/>
    <cellStyle name="Normal 9 3 5 2 2" xfId="21984"/>
    <cellStyle name="Normal 9 3 5 2 3" xfId="21985"/>
    <cellStyle name="Normal 9 3 5 2 4" xfId="21986"/>
    <cellStyle name="Normal 9 3 5 2 5" xfId="21987"/>
    <cellStyle name="Normal 9 3 5 2 6" xfId="21988"/>
    <cellStyle name="Normal 9 3 5 20" xfId="21989"/>
    <cellStyle name="Normal 9 3 5 21" xfId="21990"/>
    <cellStyle name="Normal 9 3 5 22" xfId="21991"/>
    <cellStyle name="Normal 9 3 5 23" xfId="21992"/>
    <cellStyle name="Normal 9 3 5 24" xfId="21993"/>
    <cellStyle name="Normal 9 3 5 25" xfId="21994"/>
    <cellStyle name="Normal 9 3 5 26" xfId="21995"/>
    <cellStyle name="Normal 9 3 5 27" xfId="21996"/>
    <cellStyle name="Normal 9 3 5 28" xfId="21997"/>
    <cellStyle name="Normal 9 3 5 29" xfId="21998"/>
    <cellStyle name="Normal 9 3 5 3" xfId="21999"/>
    <cellStyle name="Normal 9 3 5 30" xfId="22000"/>
    <cellStyle name="Normal 9 3 5 31" xfId="22001"/>
    <cellStyle name="Normal 9 3 5 32" xfId="22002"/>
    <cellStyle name="Normal 9 3 5 4" xfId="22003"/>
    <cellStyle name="Normal 9 3 5 5" xfId="22004"/>
    <cellStyle name="Normal 9 3 5 6" xfId="22005"/>
    <cellStyle name="Normal 9 3 5 7" xfId="22006"/>
    <cellStyle name="Normal 9 3 5 8" xfId="22007"/>
    <cellStyle name="Normal 9 3 5 9" xfId="22008"/>
    <cellStyle name="Normal 9 3 50" xfId="22009"/>
    <cellStyle name="Normal 9 3 51" xfId="22010"/>
    <cellStyle name="Normal 9 3 52" xfId="22011"/>
    <cellStyle name="Normal 9 3 53" xfId="22012"/>
    <cellStyle name="Normal 9 3 54" xfId="22013"/>
    <cellStyle name="Normal 9 3 55" xfId="22014"/>
    <cellStyle name="Normal 9 3 56" xfId="22015"/>
    <cellStyle name="Normal 9 3 57" xfId="22016"/>
    <cellStyle name="Normal 9 3 58" xfId="22017"/>
    <cellStyle name="Normal 9 3 59" xfId="22018"/>
    <cellStyle name="Normal 9 3 6" xfId="22019"/>
    <cellStyle name="Normal 9 3 6 10" xfId="22020"/>
    <cellStyle name="Normal 9 3 6 11" xfId="22021"/>
    <cellStyle name="Normal 9 3 6 12" xfId="22022"/>
    <cellStyle name="Normal 9 3 6 13" xfId="22023"/>
    <cellStyle name="Normal 9 3 6 14" xfId="22024"/>
    <cellStyle name="Normal 9 3 6 15" xfId="22025"/>
    <cellStyle name="Normal 9 3 6 16" xfId="22026"/>
    <cellStyle name="Normal 9 3 6 17" xfId="22027"/>
    <cellStyle name="Normal 9 3 6 18" xfId="22028"/>
    <cellStyle name="Normal 9 3 6 19" xfId="22029"/>
    <cellStyle name="Normal 9 3 6 2" xfId="22030"/>
    <cellStyle name="Normal 9 3 6 2 2" xfId="22031"/>
    <cellStyle name="Normal 9 3 6 2 3" xfId="22032"/>
    <cellStyle name="Normal 9 3 6 2 4" xfId="22033"/>
    <cellStyle name="Normal 9 3 6 2 5" xfId="22034"/>
    <cellStyle name="Normal 9 3 6 2 6" xfId="22035"/>
    <cellStyle name="Normal 9 3 6 20" xfId="22036"/>
    <cellStyle name="Normal 9 3 6 21" xfId="22037"/>
    <cellStyle name="Normal 9 3 6 22" xfId="22038"/>
    <cellStyle name="Normal 9 3 6 23" xfId="22039"/>
    <cellStyle name="Normal 9 3 6 24" xfId="22040"/>
    <cellStyle name="Normal 9 3 6 25" xfId="22041"/>
    <cellStyle name="Normal 9 3 6 26" xfId="22042"/>
    <cellStyle name="Normal 9 3 6 27" xfId="22043"/>
    <cellStyle name="Normal 9 3 6 28" xfId="22044"/>
    <cellStyle name="Normal 9 3 6 29" xfId="22045"/>
    <cellStyle name="Normal 9 3 6 3" xfId="22046"/>
    <cellStyle name="Normal 9 3 6 30" xfId="22047"/>
    <cellStyle name="Normal 9 3 6 31" xfId="22048"/>
    <cellStyle name="Normal 9 3 6 32" xfId="22049"/>
    <cellStyle name="Normal 9 3 6 4" xfId="22050"/>
    <cellStyle name="Normal 9 3 6 5" xfId="22051"/>
    <cellStyle name="Normal 9 3 6 6" xfId="22052"/>
    <cellStyle name="Normal 9 3 6 7" xfId="22053"/>
    <cellStyle name="Normal 9 3 6 8" xfId="22054"/>
    <cellStyle name="Normal 9 3 6 9" xfId="22055"/>
    <cellStyle name="Normal 9 3 7" xfId="22056"/>
    <cellStyle name="Normal 9 3 7 10" xfId="22057"/>
    <cellStyle name="Normal 9 3 7 11" xfId="22058"/>
    <cellStyle name="Normal 9 3 7 12" xfId="22059"/>
    <cellStyle name="Normal 9 3 7 13" xfId="22060"/>
    <cellStyle name="Normal 9 3 7 14" xfId="22061"/>
    <cellStyle name="Normal 9 3 7 15" xfId="22062"/>
    <cellStyle name="Normal 9 3 7 16" xfId="22063"/>
    <cellStyle name="Normal 9 3 7 17" xfId="22064"/>
    <cellStyle name="Normal 9 3 7 18" xfId="22065"/>
    <cellStyle name="Normal 9 3 7 19" xfId="22066"/>
    <cellStyle name="Normal 9 3 7 2" xfId="22067"/>
    <cellStyle name="Normal 9 3 7 2 2" xfId="22068"/>
    <cellStyle name="Normal 9 3 7 2 3" xfId="22069"/>
    <cellStyle name="Normal 9 3 7 2 4" xfId="22070"/>
    <cellStyle name="Normal 9 3 7 2 5" xfId="22071"/>
    <cellStyle name="Normal 9 3 7 2 6" xfId="22072"/>
    <cellStyle name="Normal 9 3 7 20" xfId="22073"/>
    <cellStyle name="Normal 9 3 7 21" xfId="22074"/>
    <cellStyle name="Normal 9 3 7 22" xfId="22075"/>
    <cellStyle name="Normal 9 3 7 23" xfId="22076"/>
    <cellStyle name="Normal 9 3 7 24" xfId="22077"/>
    <cellStyle name="Normal 9 3 7 25" xfId="22078"/>
    <cellStyle name="Normal 9 3 7 26" xfId="22079"/>
    <cellStyle name="Normal 9 3 7 27" xfId="22080"/>
    <cellStyle name="Normal 9 3 7 28" xfId="22081"/>
    <cellStyle name="Normal 9 3 7 29" xfId="22082"/>
    <cellStyle name="Normal 9 3 7 3" xfId="22083"/>
    <cellStyle name="Normal 9 3 7 30" xfId="22084"/>
    <cellStyle name="Normal 9 3 7 31" xfId="22085"/>
    <cellStyle name="Normal 9 3 7 32" xfId="22086"/>
    <cellStyle name="Normal 9 3 7 4" xfId="22087"/>
    <cellStyle name="Normal 9 3 7 5" xfId="22088"/>
    <cellStyle name="Normal 9 3 7 6" xfId="22089"/>
    <cellStyle name="Normal 9 3 7 7" xfId="22090"/>
    <cellStyle name="Normal 9 3 7 8" xfId="22091"/>
    <cellStyle name="Normal 9 3 7 9" xfId="22092"/>
    <cellStyle name="Normal 9 3 8" xfId="22093"/>
    <cellStyle name="Normal 9 3 8 10" xfId="22094"/>
    <cellStyle name="Normal 9 3 8 11" xfId="22095"/>
    <cellStyle name="Normal 9 3 8 12" xfId="22096"/>
    <cellStyle name="Normal 9 3 8 13" xfId="22097"/>
    <cellStyle name="Normal 9 3 8 14" xfId="22098"/>
    <cellStyle name="Normal 9 3 8 15" xfId="22099"/>
    <cellStyle name="Normal 9 3 8 16" xfId="22100"/>
    <cellStyle name="Normal 9 3 8 17" xfId="22101"/>
    <cellStyle name="Normal 9 3 8 18" xfId="22102"/>
    <cellStyle name="Normal 9 3 8 19" xfId="22103"/>
    <cellStyle name="Normal 9 3 8 2" xfId="22104"/>
    <cellStyle name="Normal 9 3 8 2 2" xfId="22105"/>
    <cellStyle name="Normal 9 3 8 2 3" xfId="22106"/>
    <cellStyle name="Normal 9 3 8 2 4" xfId="22107"/>
    <cellStyle name="Normal 9 3 8 2 5" xfId="22108"/>
    <cellStyle name="Normal 9 3 8 2 6" xfId="22109"/>
    <cellStyle name="Normal 9 3 8 20" xfId="22110"/>
    <cellStyle name="Normal 9 3 8 21" xfId="22111"/>
    <cellStyle name="Normal 9 3 8 22" xfId="22112"/>
    <cellStyle name="Normal 9 3 8 23" xfId="22113"/>
    <cellStyle name="Normal 9 3 8 24" xfId="22114"/>
    <cellStyle name="Normal 9 3 8 25" xfId="22115"/>
    <cellStyle name="Normal 9 3 8 26" xfId="22116"/>
    <cellStyle name="Normal 9 3 8 27" xfId="22117"/>
    <cellStyle name="Normal 9 3 8 28" xfId="22118"/>
    <cellStyle name="Normal 9 3 8 29" xfId="22119"/>
    <cellStyle name="Normal 9 3 8 3" xfId="22120"/>
    <cellStyle name="Normal 9 3 8 30" xfId="22121"/>
    <cellStyle name="Normal 9 3 8 31" xfId="22122"/>
    <cellStyle name="Normal 9 3 8 32" xfId="22123"/>
    <cellStyle name="Normal 9 3 8 4" xfId="22124"/>
    <cellStyle name="Normal 9 3 8 5" xfId="22125"/>
    <cellStyle name="Normal 9 3 8 6" xfId="22126"/>
    <cellStyle name="Normal 9 3 8 7" xfId="22127"/>
    <cellStyle name="Normal 9 3 8 8" xfId="22128"/>
    <cellStyle name="Normal 9 3 8 9" xfId="22129"/>
    <cellStyle name="Normal 9 3 9" xfId="22130"/>
    <cellStyle name="Normal 9 3 9 10" xfId="22131"/>
    <cellStyle name="Normal 9 3 9 11" xfId="22132"/>
    <cellStyle name="Normal 9 3 9 12" xfId="22133"/>
    <cellStyle name="Normal 9 3 9 13" xfId="22134"/>
    <cellStyle name="Normal 9 3 9 14" xfId="22135"/>
    <cellStyle name="Normal 9 3 9 15" xfId="22136"/>
    <cellStyle name="Normal 9 3 9 16" xfId="22137"/>
    <cellStyle name="Normal 9 3 9 17" xfId="22138"/>
    <cellStyle name="Normal 9 3 9 18" xfId="22139"/>
    <cellStyle name="Normal 9 3 9 19" xfId="22140"/>
    <cellStyle name="Normal 9 3 9 2" xfId="22141"/>
    <cellStyle name="Normal 9 3 9 2 2" xfId="22142"/>
    <cellStyle name="Normal 9 3 9 2 3" xfId="22143"/>
    <cellStyle name="Normal 9 3 9 2 4" xfId="22144"/>
    <cellStyle name="Normal 9 3 9 2 5" xfId="22145"/>
    <cellStyle name="Normal 9 3 9 2 6" xfId="22146"/>
    <cellStyle name="Normal 9 3 9 20" xfId="22147"/>
    <cellStyle name="Normal 9 3 9 21" xfId="22148"/>
    <cellStyle name="Normal 9 3 9 22" xfId="22149"/>
    <cellStyle name="Normal 9 3 9 23" xfId="22150"/>
    <cellStyle name="Normal 9 3 9 24" xfId="22151"/>
    <cellStyle name="Normal 9 3 9 25" xfId="22152"/>
    <cellStyle name="Normal 9 3 9 26" xfId="22153"/>
    <cellStyle name="Normal 9 3 9 27" xfId="22154"/>
    <cellStyle name="Normal 9 3 9 28" xfId="22155"/>
    <cellStyle name="Normal 9 3 9 29" xfId="22156"/>
    <cellStyle name="Normal 9 3 9 3" xfId="22157"/>
    <cellStyle name="Normal 9 3 9 30" xfId="22158"/>
    <cellStyle name="Normal 9 3 9 31" xfId="22159"/>
    <cellStyle name="Normal 9 3 9 32" xfId="22160"/>
    <cellStyle name="Normal 9 3 9 4" xfId="22161"/>
    <cellStyle name="Normal 9 3 9 5" xfId="22162"/>
    <cellStyle name="Normal 9 3 9 6" xfId="22163"/>
    <cellStyle name="Normal 9 3 9 7" xfId="22164"/>
    <cellStyle name="Normal 9 3 9 8" xfId="22165"/>
    <cellStyle name="Normal 9 3 9 9" xfId="22166"/>
    <cellStyle name="Normal 9 4" xfId="22167"/>
    <cellStyle name="Normal 9 4 10" xfId="22168"/>
    <cellStyle name="Normal 9 4 11" xfId="22169"/>
    <cellStyle name="Normal 9 4 12" xfId="22170"/>
    <cellStyle name="Normal 9 4 13" xfId="22171"/>
    <cellStyle name="Normal 9 4 14" xfId="22172"/>
    <cellStyle name="Normal 9 4 15" xfId="22173"/>
    <cellStyle name="Normal 9 4 16" xfId="22174"/>
    <cellStyle name="Normal 9 4 17" xfId="22175"/>
    <cellStyle name="Normal 9 4 18" xfId="22176"/>
    <cellStyle name="Normal 9 4 19" xfId="22177"/>
    <cellStyle name="Normal 9 4 2" xfId="22178"/>
    <cellStyle name="Normal 9 4 2 2" xfId="22179"/>
    <cellStyle name="Normal 9 4 2 3" xfId="22180"/>
    <cellStyle name="Normal 9 4 2 4" xfId="22181"/>
    <cellStyle name="Normal 9 4 2 5" xfId="22182"/>
    <cellStyle name="Normal 9 4 2 6" xfId="22183"/>
    <cellStyle name="Normal 9 4 20" xfId="22184"/>
    <cellStyle name="Normal 9 4 21" xfId="22185"/>
    <cellStyle name="Normal 9 4 22" xfId="22186"/>
    <cellStyle name="Normal 9 4 23" xfId="22187"/>
    <cellStyle name="Normal 9 4 24" xfId="22188"/>
    <cellStyle name="Normal 9 4 25" xfId="22189"/>
    <cellStyle name="Normal 9 4 26" xfId="22190"/>
    <cellStyle name="Normal 9 4 27" xfId="22191"/>
    <cellStyle name="Normal 9 4 28" xfId="22192"/>
    <cellStyle name="Normal 9 4 29" xfId="22193"/>
    <cellStyle name="Normal 9 4 3" xfId="22194"/>
    <cellStyle name="Normal 9 4 30" xfId="22195"/>
    <cellStyle name="Normal 9 4 31" xfId="22196"/>
    <cellStyle name="Normal 9 4 32" xfId="22197"/>
    <cellStyle name="Normal 9 4 33" xfId="22198"/>
    <cellStyle name="Normal 9 4 4" xfId="22199"/>
    <cellStyle name="Normal 9 4 5" xfId="22200"/>
    <cellStyle name="Normal 9 4 6" xfId="22201"/>
    <cellStyle name="Normal 9 4 7" xfId="22202"/>
    <cellStyle name="Normal 9 4 8" xfId="22203"/>
    <cellStyle name="Normal 9 4 9" xfId="22204"/>
    <cellStyle name="Normal 9 5" xfId="22205"/>
    <cellStyle name="Normal 9 5 10" xfId="22206"/>
    <cellStyle name="Normal 9 5 11" xfId="22207"/>
    <cellStyle name="Normal 9 5 12" xfId="22208"/>
    <cellStyle name="Normal 9 5 13" xfId="22209"/>
    <cellStyle name="Normal 9 5 14" xfId="22210"/>
    <cellStyle name="Normal 9 5 15" xfId="22211"/>
    <cellStyle name="Normal 9 5 16" xfId="22212"/>
    <cellStyle name="Normal 9 5 17" xfId="22213"/>
    <cellStyle name="Normal 9 5 18" xfId="22214"/>
    <cellStyle name="Normal 9 5 19" xfId="22215"/>
    <cellStyle name="Normal 9 5 2" xfId="22216"/>
    <cellStyle name="Normal 9 5 2 2" xfId="22217"/>
    <cellStyle name="Normal 9 5 2 3" xfId="22218"/>
    <cellStyle name="Normal 9 5 2 4" xfId="22219"/>
    <cellStyle name="Normal 9 5 2 5" xfId="22220"/>
    <cellStyle name="Normal 9 5 2 6" xfId="22221"/>
    <cellStyle name="Normal 9 5 20" xfId="22222"/>
    <cellStyle name="Normal 9 5 21" xfId="22223"/>
    <cellStyle name="Normal 9 5 22" xfId="22224"/>
    <cellStyle name="Normal 9 5 23" xfId="22225"/>
    <cellStyle name="Normal 9 5 24" xfId="22226"/>
    <cellStyle name="Normal 9 5 25" xfId="22227"/>
    <cellStyle name="Normal 9 5 26" xfId="22228"/>
    <cellStyle name="Normal 9 5 27" xfId="22229"/>
    <cellStyle name="Normal 9 5 28" xfId="22230"/>
    <cellStyle name="Normal 9 5 29" xfId="22231"/>
    <cellStyle name="Normal 9 5 3" xfId="22232"/>
    <cellStyle name="Normal 9 5 30" xfId="22233"/>
    <cellStyle name="Normal 9 5 31" xfId="22234"/>
    <cellStyle name="Normal 9 5 32" xfId="22235"/>
    <cellStyle name="Normal 9 5 33" xfId="22236"/>
    <cellStyle name="Normal 9 5 4" xfId="22237"/>
    <cellStyle name="Normal 9 5 5" xfId="22238"/>
    <cellStyle name="Normal 9 5 6" xfId="22239"/>
    <cellStyle name="Normal 9 5 7" xfId="22240"/>
    <cellStyle name="Normal 9 5 8" xfId="22241"/>
    <cellStyle name="Normal 9 5 9" xfId="22242"/>
    <cellStyle name="Normal 9 6" xfId="22243"/>
    <cellStyle name="Normal 9 7" xfId="22244"/>
    <cellStyle name="Normal 9 7 10" xfId="22245"/>
    <cellStyle name="Normal 9 7 10 2" xfId="22246"/>
    <cellStyle name="Normal 9 7 11" xfId="22247"/>
    <cellStyle name="Normal 9 7 11 2" xfId="22248"/>
    <cellStyle name="Normal 9 7 12" xfId="22249"/>
    <cellStyle name="Normal 9 7 12 2" xfId="22250"/>
    <cellStyle name="Normal 9 7 13" xfId="22251"/>
    <cellStyle name="Normal 9 7 13 2" xfId="22252"/>
    <cellStyle name="Normal 9 7 14" xfId="22253"/>
    <cellStyle name="Normal 9 7 14 2" xfId="22254"/>
    <cellStyle name="Normal 9 7 15" xfId="22255"/>
    <cellStyle name="Normal 9 7 15 2" xfId="22256"/>
    <cellStyle name="Normal 9 7 16" xfId="22257"/>
    <cellStyle name="Normal 9 7 17" xfId="22258"/>
    <cellStyle name="Normal 9 7 2" xfId="22259"/>
    <cellStyle name="Normal 9 7 2 2" xfId="22260"/>
    <cellStyle name="Normal 9 7 3" xfId="22261"/>
    <cellStyle name="Normal 9 7 3 2" xfId="22262"/>
    <cellStyle name="Normal 9 7 4" xfId="22263"/>
    <cellStyle name="Normal 9 7 4 2" xfId="22264"/>
    <cellStyle name="Normal 9 7 5" xfId="22265"/>
    <cellStyle name="Normal 9 7 5 2" xfId="22266"/>
    <cellStyle name="Normal 9 7 6" xfId="22267"/>
    <cellStyle name="Normal 9 7 6 2" xfId="22268"/>
    <cellStyle name="Normal 9 7 7" xfId="22269"/>
    <cellStyle name="Normal 9 7 7 2" xfId="22270"/>
    <cellStyle name="Normal 9 7 8" xfId="22271"/>
    <cellStyle name="Normal 9 7 8 2" xfId="22272"/>
    <cellStyle name="Normal 9 7 9" xfId="22273"/>
    <cellStyle name="Normal 9 7 9 2" xfId="22274"/>
    <cellStyle name="Normal 9 8" xfId="22275"/>
    <cellStyle name="Normal 9 8 10" xfId="22276"/>
    <cellStyle name="Normal 9 8 10 2" xfId="22277"/>
    <cellStyle name="Normal 9 8 11" xfId="22278"/>
    <cellStyle name="Normal 9 8 11 2" xfId="22279"/>
    <cellStyle name="Normal 9 8 12" xfId="22280"/>
    <cellStyle name="Normal 9 8 12 2" xfId="22281"/>
    <cellStyle name="Normal 9 8 13" xfId="22282"/>
    <cellStyle name="Normal 9 8 13 2" xfId="22283"/>
    <cellStyle name="Normal 9 8 14" xfId="22284"/>
    <cellStyle name="Normal 9 8 14 2" xfId="22285"/>
    <cellStyle name="Normal 9 8 15" xfId="22286"/>
    <cellStyle name="Normal 9 8 15 2" xfId="22287"/>
    <cellStyle name="Normal 9 8 16" xfId="22288"/>
    <cellStyle name="Normal 9 8 2" xfId="22289"/>
    <cellStyle name="Normal 9 8 2 2" xfId="22290"/>
    <cellStyle name="Normal 9 8 3" xfId="22291"/>
    <cellStyle name="Normal 9 8 3 2" xfId="22292"/>
    <cellStyle name="Normal 9 8 4" xfId="22293"/>
    <cellStyle name="Normal 9 8 4 2" xfId="22294"/>
    <cellStyle name="Normal 9 8 5" xfId="22295"/>
    <cellStyle name="Normal 9 8 5 2" xfId="22296"/>
    <cellStyle name="Normal 9 8 6" xfId="22297"/>
    <cellStyle name="Normal 9 8 6 2" xfId="22298"/>
    <cellStyle name="Normal 9 8 7" xfId="22299"/>
    <cellStyle name="Normal 9 8 7 2" xfId="22300"/>
    <cellStyle name="Normal 9 8 8" xfId="22301"/>
    <cellStyle name="Normal 9 8 8 2" xfId="22302"/>
    <cellStyle name="Normal 9 8 9" xfId="22303"/>
    <cellStyle name="Normal 9 8 9 2" xfId="22304"/>
    <cellStyle name="Normal 9 9" xfId="22305"/>
    <cellStyle name="Normal 90" xfId="22306"/>
    <cellStyle name="Normal 90 10" xfId="22307"/>
    <cellStyle name="Normal 90 11" xfId="22308"/>
    <cellStyle name="Normal 90 12" xfId="22309"/>
    <cellStyle name="Normal 90 13" xfId="22310"/>
    <cellStyle name="Normal 90 14" xfId="22311"/>
    <cellStyle name="Normal 90 15" xfId="22312"/>
    <cellStyle name="Normal 90 2" xfId="22313"/>
    <cellStyle name="Normal 90 3" xfId="22314"/>
    <cellStyle name="Normal 90 4" xfId="22315"/>
    <cellStyle name="Normal 90 5" xfId="22316"/>
    <cellStyle name="Normal 90 6" xfId="22317"/>
    <cellStyle name="Normal 90 7" xfId="22318"/>
    <cellStyle name="Normal 90 8" xfId="22319"/>
    <cellStyle name="Normal 90 9" xfId="22320"/>
    <cellStyle name="Normal 91" xfId="22321"/>
    <cellStyle name="Normal 91 10" xfId="22322"/>
    <cellStyle name="Normal 91 11" xfId="22323"/>
    <cellStyle name="Normal 91 12" xfId="22324"/>
    <cellStyle name="Normal 91 13" xfId="22325"/>
    <cellStyle name="Normal 91 14" xfId="22326"/>
    <cellStyle name="Normal 91 15" xfId="22327"/>
    <cellStyle name="Normal 91 2" xfId="22328"/>
    <cellStyle name="Normal 91 3" xfId="22329"/>
    <cellStyle name="Normal 91 4" xfId="22330"/>
    <cellStyle name="Normal 91 5" xfId="22331"/>
    <cellStyle name="Normal 91 6" xfId="22332"/>
    <cellStyle name="Normal 91 7" xfId="22333"/>
    <cellStyle name="Normal 91 8" xfId="22334"/>
    <cellStyle name="Normal 91 9" xfId="22335"/>
    <cellStyle name="Normal 92" xfId="22336"/>
    <cellStyle name="Normal 92 10" xfId="22337"/>
    <cellStyle name="Normal 92 11" xfId="22338"/>
    <cellStyle name="Normal 92 12" xfId="22339"/>
    <cellStyle name="Normal 92 13" xfId="22340"/>
    <cellStyle name="Normal 92 14" xfId="22341"/>
    <cellStyle name="Normal 92 15" xfId="22342"/>
    <cellStyle name="Normal 92 2" xfId="22343"/>
    <cellStyle name="Normal 92 3" xfId="22344"/>
    <cellStyle name="Normal 92 4" xfId="22345"/>
    <cellStyle name="Normal 92 5" xfId="22346"/>
    <cellStyle name="Normal 92 6" xfId="22347"/>
    <cellStyle name="Normal 92 7" xfId="22348"/>
    <cellStyle name="Normal 92 8" xfId="22349"/>
    <cellStyle name="Normal 92 9" xfId="22350"/>
    <cellStyle name="Normal 93" xfId="22351"/>
    <cellStyle name="Normal 93 10" xfId="22352"/>
    <cellStyle name="Normal 93 11" xfId="22353"/>
    <cellStyle name="Normal 93 12" xfId="22354"/>
    <cellStyle name="Normal 93 13" xfId="22355"/>
    <cellStyle name="Normal 93 14" xfId="22356"/>
    <cellStyle name="Normal 93 15" xfId="22357"/>
    <cellStyle name="Normal 93 2" xfId="22358"/>
    <cellStyle name="Normal 93 3" xfId="22359"/>
    <cellStyle name="Normal 93 4" xfId="22360"/>
    <cellStyle name="Normal 93 5" xfId="22361"/>
    <cellStyle name="Normal 93 6" xfId="22362"/>
    <cellStyle name="Normal 93 7" xfId="22363"/>
    <cellStyle name="Normal 93 8" xfId="22364"/>
    <cellStyle name="Normal 93 9" xfId="22365"/>
    <cellStyle name="Normal 94" xfId="22366"/>
    <cellStyle name="Normal 94 10" xfId="22367"/>
    <cellStyle name="Normal 94 11" xfId="22368"/>
    <cellStyle name="Normal 94 12" xfId="22369"/>
    <cellStyle name="Normal 94 13" xfId="22370"/>
    <cellStyle name="Normal 94 14" xfId="22371"/>
    <cellStyle name="Normal 94 15" xfId="22372"/>
    <cellStyle name="Normal 94 2" xfId="22373"/>
    <cellStyle name="Normal 94 3" xfId="22374"/>
    <cellStyle name="Normal 94 4" xfId="22375"/>
    <cellStyle name="Normal 94 5" xfId="22376"/>
    <cellStyle name="Normal 94 6" xfId="22377"/>
    <cellStyle name="Normal 94 7" xfId="22378"/>
    <cellStyle name="Normal 94 8" xfId="22379"/>
    <cellStyle name="Normal 94 9" xfId="22380"/>
    <cellStyle name="Normal 95" xfId="22381"/>
    <cellStyle name="Normal 95 10" xfId="22382"/>
    <cellStyle name="Normal 95 11" xfId="22383"/>
    <cellStyle name="Normal 95 12" xfId="22384"/>
    <cellStyle name="Normal 95 13" xfId="22385"/>
    <cellStyle name="Normal 95 14" xfId="22386"/>
    <cellStyle name="Normal 95 15" xfId="22387"/>
    <cellStyle name="Normal 95 2" xfId="22388"/>
    <cellStyle name="Normal 95 3" xfId="22389"/>
    <cellStyle name="Normal 95 4" xfId="22390"/>
    <cellStyle name="Normal 95 5" xfId="22391"/>
    <cellStyle name="Normal 95 6" xfId="22392"/>
    <cellStyle name="Normal 95 7" xfId="22393"/>
    <cellStyle name="Normal 95 8" xfId="22394"/>
    <cellStyle name="Normal 95 9" xfId="22395"/>
    <cellStyle name="Normal 96" xfId="22396"/>
    <cellStyle name="Normal 96 10" xfId="22397"/>
    <cellStyle name="Normal 96 11" xfId="22398"/>
    <cellStyle name="Normal 96 12" xfId="22399"/>
    <cellStyle name="Normal 96 13" xfId="22400"/>
    <cellStyle name="Normal 96 14" xfId="22401"/>
    <cellStyle name="Normal 96 15" xfId="22402"/>
    <cellStyle name="Normal 96 2" xfId="22403"/>
    <cellStyle name="Normal 96 3" xfId="22404"/>
    <cellStyle name="Normal 96 4" xfId="22405"/>
    <cellStyle name="Normal 96 5" xfId="22406"/>
    <cellStyle name="Normal 96 6" xfId="22407"/>
    <cellStyle name="Normal 96 7" xfId="22408"/>
    <cellStyle name="Normal 96 8" xfId="22409"/>
    <cellStyle name="Normal 96 9" xfId="22410"/>
    <cellStyle name="Normal 97" xfId="22411"/>
    <cellStyle name="Normal 97 10" xfId="22412"/>
    <cellStyle name="Normal 97 11" xfId="22413"/>
    <cellStyle name="Normal 97 12" xfId="22414"/>
    <cellStyle name="Normal 97 13" xfId="22415"/>
    <cellStyle name="Normal 97 14" xfId="22416"/>
    <cellStyle name="Normal 97 15" xfId="22417"/>
    <cellStyle name="Normal 97 16" xfId="22418"/>
    <cellStyle name="Normal 97 2" xfId="22419"/>
    <cellStyle name="Normal 97 2 2" xfId="22420"/>
    <cellStyle name="Normal 97 3" xfId="22421"/>
    <cellStyle name="Normal 97 4" xfId="22422"/>
    <cellStyle name="Normal 97 5" xfId="22423"/>
    <cellStyle name="Normal 97 6" xfId="22424"/>
    <cellStyle name="Normal 97 7" xfId="22425"/>
    <cellStyle name="Normal 97 8" xfId="22426"/>
    <cellStyle name="Normal 97 9" xfId="22427"/>
    <cellStyle name="Normal 98" xfId="22428"/>
    <cellStyle name="Normal 98 10" xfId="22429"/>
    <cellStyle name="Normal 98 11" xfId="22430"/>
    <cellStyle name="Normal 98 12" xfId="22431"/>
    <cellStyle name="Normal 98 13" xfId="22432"/>
    <cellStyle name="Normal 98 14" xfId="22433"/>
    <cellStyle name="Normal 98 15" xfId="22434"/>
    <cellStyle name="Normal 98 2" xfId="22435"/>
    <cellStyle name="Normal 98 3" xfId="22436"/>
    <cellStyle name="Normal 98 4" xfId="22437"/>
    <cellStyle name="Normal 98 5" xfId="22438"/>
    <cellStyle name="Normal 98 6" xfId="22439"/>
    <cellStyle name="Normal 98 7" xfId="22440"/>
    <cellStyle name="Normal 98 8" xfId="22441"/>
    <cellStyle name="Normal 98 9" xfId="22442"/>
    <cellStyle name="Normal 99" xfId="22443"/>
    <cellStyle name="Normal 99 10" xfId="22444"/>
    <cellStyle name="Normal 99 11" xfId="22445"/>
    <cellStyle name="Normal 99 12" xfId="22446"/>
    <cellStyle name="Normal 99 13" xfId="22447"/>
    <cellStyle name="Normal 99 14" xfId="22448"/>
    <cellStyle name="Normal 99 15" xfId="22449"/>
    <cellStyle name="Normal 99 2" xfId="22450"/>
    <cellStyle name="Normal 99 3" xfId="22451"/>
    <cellStyle name="Normal 99 4" xfId="22452"/>
    <cellStyle name="Normal 99 5" xfId="22453"/>
    <cellStyle name="Normal 99 6" xfId="22454"/>
    <cellStyle name="Normal 99 7" xfId="22455"/>
    <cellStyle name="Normal 99 8" xfId="22456"/>
    <cellStyle name="Normal 99 9" xfId="22457"/>
    <cellStyle name="Normale_~0030294" xfId="22458"/>
    <cellStyle name="Normaali_E_Pkaav" xfId="22459"/>
    <cellStyle name="Note 10" xfId="22460"/>
    <cellStyle name="Note 10 10" xfId="22461"/>
    <cellStyle name="Note 10 2" xfId="22462"/>
    <cellStyle name="Note 10 2 2" xfId="22463"/>
    <cellStyle name="Note 10 2 2 2" xfId="22464"/>
    <cellStyle name="Note 10 2 3" xfId="22465"/>
    <cellStyle name="Note 10 2 3 2" xfId="22466"/>
    <cellStyle name="Note 10 2 4" xfId="22467"/>
    <cellStyle name="Note 10 3" xfId="22468"/>
    <cellStyle name="Note 10 3 2" xfId="22469"/>
    <cellStyle name="Note 10 3 2 2" xfId="22470"/>
    <cellStyle name="Note 10 3 3" xfId="22471"/>
    <cellStyle name="Note 10 3 3 2" xfId="22472"/>
    <cellStyle name="Note 10 3 4" xfId="22473"/>
    <cellStyle name="Note 10 4" xfId="22474"/>
    <cellStyle name="Note 10 4 2" xfId="22475"/>
    <cellStyle name="Note 10 4 2 2" xfId="22476"/>
    <cellStyle name="Note 10 4 3" xfId="22477"/>
    <cellStyle name="Note 10 4 3 2" xfId="22478"/>
    <cellStyle name="Note 10 4 4" xfId="22479"/>
    <cellStyle name="Note 10 5" xfId="22480"/>
    <cellStyle name="Note 10 5 2" xfId="22481"/>
    <cellStyle name="Note 10 5 2 2" xfId="22482"/>
    <cellStyle name="Note 10 5 3" xfId="22483"/>
    <cellStyle name="Note 10 5 3 2" xfId="22484"/>
    <cellStyle name="Note 10 5 4" xfId="22485"/>
    <cellStyle name="Note 10 6" xfId="22486"/>
    <cellStyle name="Note 10 6 2" xfId="22487"/>
    <cellStyle name="Note 10 6 2 2" xfId="22488"/>
    <cellStyle name="Note 10 6 3" xfId="22489"/>
    <cellStyle name="Note 10 6 3 2" xfId="22490"/>
    <cellStyle name="Note 10 6 4" xfId="22491"/>
    <cellStyle name="Note 10 7" xfId="22492"/>
    <cellStyle name="Note 10 7 2" xfId="22493"/>
    <cellStyle name="Note 10 8" xfId="22494"/>
    <cellStyle name="Note 10 8 2" xfId="22495"/>
    <cellStyle name="Note 10 9" xfId="22496"/>
    <cellStyle name="Note 11" xfId="22497"/>
    <cellStyle name="Note 11 10" xfId="22498"/>
    <cellStyle name="Note 11 2" xfId="22499"/>
    <cellStyle name="Note 11 2 2" xfId="22500"/>
    <cellStyle name="Note 11 2 2 2" xfId="22501"/>
    <cellStyle name="Note 11 2 3" xfId="22502"/>
    <cellStyle name="Note 11 2 3 2" xfId="22503"/>
    <cellStyle name="Note 11 2 4" xfId="22504"/>
    <cellStyle name="Note 11 3" xfId="22505"/>
    <cellStyle name="Note 11 3 2" xfId="22506"/>
    <cellStyle name="Note 11 3 2 2" xfId="22507"/>
    <cellStyle name="Note 11 3 3" xfId="22508"/>
    <cellStyle name="Note 11 3 3 2" xfId="22509"/>
    <cellStyle name="Note 11 3 4" xfId="22510"/>
    <cellStyle name="Note 11 4" xfId="22511"/>
    <cellStyle name="Note 11 4 2" xfId="22512"/>
    <cellStyle name="Note 11 4 2 2" xfId="22513"/>
    <cellStyle name="Note 11 4 3" xfId="22514"/>
    <cellStyle name="Note 11 4 3 2" xfId="22515"/>
    <cellStyle name="Note 11 4 4" xfId="22516"/>
    <cellStyle name="Note 11 5" xfId="22517"/>
    <cellStyle name="Note 11 5 2" xfId="22518"/>
    <cellStyle name="Note 11 5 2 2" xfId="22519"/>
    <cellStyle name="Note 11 5 3" xfId="22520"/>
    <cellStyle name="Note 11 5 3 2" xfId="22521"/>
    <cellStyle name="Note 11 5 4" xfId="22522"/>
    <cellStyle name="Note 11 6" xfId="22523"/>
    <cellStyle name="Note 11 6 2" xfId="22524"/>
    <cellStyle name="Note 11 6 2 2" xfId="22525"/>
    <cellStyle name="Note 11 6 3" xfId="22526"/>
    <cellStyle name="Note 11 6 3 2" xfId="22527"/>
    <cellStyle name="Note 11 6 4" xfId="22528"/>
    <cellStyle name="Note 11 7" xfId="22529"/>
    <cellStyle name="Note 11 7 2" xfId="22530"/>
    <cellStyle name="Note 11 8" xfId="22531"/>
    <cellStyle name="Note 11 8 2" xfId="22532"/>
    <cellStyle name="Note 11 9" xfId="22533"/>
    <cellStyle name="Note 12" xfId="22534"/>
    <cellStyle name="Note 12 10" xfId="22535"/>
    <cellStyle name="Note 12 2" xfId="22536"/>
    <cellStyle name="Note 12 2 2" xfId="22537"/>
    <cellStyle name="Note 12 2 2 2" xfId="22538"/>
    <cellStyle name="Note 12 2 3" xfId="22539"/>
    <cellStyle name="Note 12 2 3 2" xfId="22540"/>
    <cellStyle name="Note 12 2 4" xfId="22541"/>
    <cellStyle name="Note 12 3" xfId="22542"/>
    <cellStyle name="Note 12 3 2" xfId="22543"/>
    <cellStyle name="Note 12 3 2 2" xfId="22544"/>
    <cellStyle name="Note 12 3 3" xfId="22545"/>
    <cellStyle name="Note 12 3 3 2" xfId="22546"/>
    <cellStyle name="Note 12 3 4" xfId="22547"/>
    <cellStyle name="Note 12 4" xfId="22548"/>
    <cellStyle name="Note 12 4 2" xfId="22549"/>
    <cellStyle name="Note 12 4 2 2" xfId="22550"/>
    <cellStyle name="Note 12 4 3" xfId="22551"/>
    <cellStyle name="Note 12 4 3 2" xfId="22552"/>
    <cellStyle name="Note 12 4 4" xfId="22553"/>
    <cellStyle name="Note 12 5" xfId="22554"/>
    <cellStyle name="Note 12 5 2" xfId="22555"/>
    <cellStyle name="Note 12 5 2 2" xfId="22556"/>
    <cellStyle name="Note 12 5 3" xfId="22557"/>
    <cellStyle name="Note 12 5 3 2" xfId="22558"/>
    <cellStyle name="Note 12 5 4" xfId="22559"/>
    <cellStyle name="Note 12 6" xfId="22560"/>
    <cellStyle name="Note 12 6 2" xfId="22561"/>
    <cellStyle name="Note 12 6 2 2" xfId="22562"/>
    <cellStyle name="Note 12 6 3" xfId="22563"/>
    <cellStyle name="Note 12 6 3 2" xfId="22564"/>
    <cellStyle name="Note 12 6 4" xfId="22565"/>
    <cellStyle name="Note 12 7" xfId="22566"/>
    <cellStyle name="Note 12 7 2" xfId="22567"/>
    <cellStyle name="Note 12 8" xfId="22568"/>
    <cellStyle name="Note 12 8 2" xfId="22569"/>
    <cellStyle name="Note 12 9" xfId="22570"/>
    <cellStyle name="Note 13" xfId="22571"/>
    <cellStyle name="Note 13 10" xfId="22572"/>
    <cellStyle name="Note 13 2" xfId="22573"/>
    <cellStyle name="Note 13 2 2" xfId="22574"/>
    <cellStyle name="Note 13 2 2 2" xfId="22575"/>
    <cellStyle name="Note 13 2 3" xfId="22576"/>
    <cellStyle name="Note 13 2 3 2" xfId="22577"/>
    <cellStyle name="Note 13 2 4" xfId="22578"/>
    <cellStyle name="Note 13 3" xfId="22579"/>
    <cellStyle name="Note 13 3 2" xfId="22580"/>
    <cellStyle name="Note 13 3 2 2" xfId="22581"/>
    <cellStyle name="Note 13 3 3" xfId="22582"/>
    <cellStyle name="Note 13 3 3 2" xfId="22583"/>
    <cellStyle name="Note 13 3 4" xfId="22584"/>
    <cellStyle name="Note 13 4" xfId="22585"/>
    <cellStyle name="Note 13 4 2" xfId="22586"/>
    <cellStyle name="Note 13 4 2 2" xfId="22587"/>
    <cellStyle name="Note 13 4 3" xfId="22588"/>
    <cellStyle name="Note 13 4 3 2" xfId="22589"/>
    <cellStyle name="Note 13 4 4" xfId="22590"/>
    <cellStyle name="Note 13 5" xfId="22591"/>
    <cellStyle name="Note 13 5 2" xfId="22592"/>
    <cellStyle name="Note 13 5 2 2" xfId="22593"/>
    <cellStyle name="Note 13 5 3" xfId="22594"/>
    <cellStyle name="Note 13 5 3 2" xfId="22595"/>
    <cellStyle name="Note 13 5 4" xfId="22596"/>
    <cellStyle name="Note 13 6" xfId="22597"/>
    <cellStyle name="Note 13 6 2" xfId="22598"/>
    <cellStyle name="Note 13 6 2 2" xfId="22599"/>
    <cellStyle name="Note 13 6 3" xfId="22600"/>
    <cellStyle name="Note 13 6 3 2" xfId="22601"/>
    <cellStyle name="Note 13 6 4" xfId="22602"/>
    <cellStyle name="Note 13 7" xfId="22603"/>
    <cellStyle name="Note 13 7 2" xfId="22604"/>
    <cellStyle name="Note 13 8" xfId="22605"/>
    <cellStyle name="Note 13 8 2" xfId="22606"/>
    <cellStyle name="Note 13 9" xfId="22607"/>
    <cellStyle name="Note 14" xfId="22608"/>
    <cellStyle name="Note 14 10" xfId="22609"/>
    <cellStyle name="Note 14 2" xfId="22610"/>
    <cellStyle name="Note 14 2 2" xfId="22611"/>
    <cellStyle name="Note 14 2 2 2" xfId="22612"/>
    <cellStyle name="Note 14 2 3" xfId="22613"/>
    <cellStyle name="Note 14 2 3 2" xfId="22614"/>
    <cellStyle name="Note 14 2 4" xfId="22615"/>
    <cellStyle name="Note 14 3" xfId="22616"/>
    <cellStyle name="Note 14 3 2" xfId="22617"/>
    <cellStyle name="Note 14 3 2 2" xfId="22618"/>
    <cellStyle name="Note 14 3 3" xfId="22619"/>
    <cellStyle name="Note 14 3 3 2" xfId="22620"/>
    <cellStyle name="Note 14 3 4" xfId="22621"/>
    <cellStyle name="Note 14 4" xfId="22622"/>
    <cellStyle name="Note 14 4 2" xfId="22623"/>
    <cellStyle name="Note 14 4 2 2" xfId="22624"/>
    <cellStyle name="Note 14 4 3" xfId="22625"/>
    <cellStyle name="Note 14 4 3 2" xfId="22626"/>
    <cellStyle name="Note 14 4 4" xfId="22627"/>
    <cellStyle name="Note 14 5" xfId="22628"/>
    <cellStyle name="Note 14 5 2" xfId="22629"/>
    <cellStyle name="Note 14 5 2 2" xfId="22630"/>
    <cellStyle name="Note 14 5 3" xfId="22631"/>
    <cellStyle name="Note 14 5 3 2" xfId="22632"/>
    <cellStyle name="Note 14 5 4" xfId="22633"/>
    <cellStyle name="Note 14 6" xfId="22634"/>
    <cellStyle name="Note 14 6 2" xfId="22635"/>
    <cellStyle name="Note 14 6 2 2" xfId="22636"/>
    <cellStyle name="Note 14 6 3" xfId="22637"/>
    <cellStyle name="Note 14 6 3 2" xfId="22638"/>
    <cellStyle name="Note 14 6 4" xfId="22639"/>
    <cellStyle name="Note 14 7" xfId="22640"/>
    <cellStyle name="Note 14 7 2" xfId="22641"/>
    <cellStyle name="Note 14 8" xfId="22642"/>
    <cellStyle name="Note 14 8 2" xfId="22643"/>
    <cellStyle name="Note 14 9" xfId="22644"/>
    <cellStyle name="Note 15" xfId="22645"/>
    <cellStyle name="Note 15 10" xfId="22646"/>
    <cellStyle name="Note 15 2" xfId="22647"/>
    <cellStyle name="Note 15 2 2" xfId="22648"/>
    <cellStyle name="Note 15 2 2 2" xfId="22649"/>
    <cellStyle name="Note 15 2 3" xfId="22650"/>
    <cellStyle name="Note 15 2 3 2" xfId="22651"/>
    <cellStyle name="Note 15 2 4" xfId="22652"/>
    <cellStyle name="Note 15 3" xfId="22653"/>
    <cellStyle name="Note 15 3 2" xfId="22654"/>
    <cellStyle name="Note 15 3 2 2" xfId="22655"/>
    <cellStyle name="Note 15 3 3" xfId="22656"/>
    <cellStyle name="Note 15 3 3 2" xfId="22657"/>
    <cellStyle name="Note 15 3 4" xfId="22658"/>
    <cellStyle name="Note 15 4" xfId="22659"/>
    <cellStyle name="Note 15 4 2" xfId="22660"/>
    <cellStyle name="Note 15 4 2 2" xfId="22661"/>
    <cellStyle name="Note 15 4 3" xfId="22662"/>
    <cellStyle name="Note 15 4 3 2" xfId="22663"/>
    <cellStyle name="Note 15 4 4" xfId="22664"/>
    <cellStyle name="Note 15 5" xfId="22665"/>
    <cellStyle name="Note 15 5 2" xfId="22666"/>
    <cellStyle name="Note 15 5 2 2" xfId="22667"/>
    <cellStyle name="Note 15 5 3" xfId="22668"/>
    <cellStyle name="Note 15 5 3 2" xfId="22669"/>
    <cellStyle name="Note 15 5 4" xfId="22670"/>
    <cellStyle name="Note 15 6" xfId="22671"/>
    <cellStyle name="Note 15 6 2" xfId="22672"/>
    <cellStyle name="Note 15 6 2 2" xfId="22673"/>
    <cellStyle name="Note 15 6 3" xfId="22674"/>
    <cellStyle name="Note 15 6 3 2" xfId="22675"/>
    <cellStyle name="Note 15 6 4" xfId="22676"/>
    <cellStyle name="Note 15 7" xfId="22677"/>
    <cellStyle name="Note 15 7 2" xfId="22678"/>
    <cellStyle name="Note 15 8" xfId="22679"/>
    <cellStyle name="Note 15 8 2" xfId="22680"/>
    <cellStyle name="Note 15 9" xfId="22681"/>
    <cellStyle name="Note 16" xfId="22682"/>
    <cellStyle name="Note 16 10" xfId="22683"/>
    <cellStyle name="Note 16 2" xfId="22684"/>
    <cellStyle name="Note 16 2 2" xfId="22685"/>
    <cellStyle name="Note 16 2 2 2" xfId="22686"/>
    <cellStyle name="Note 16 2 3" xfId="22687"/>
    <cellStyle name="Note 16 2 3 2" xfId="22688"/>
    <cellStyle name="Note 16 2 4" xfId="22689"/>
    <cellStyle name="Note 16 3" xfId="22690"/>
    <cellStyle name="Note 16 3 2" xfId="22691"/>
    <cellStyle name="Note 16 3 2 2" xfId="22692"/>
    <cellStyle name="Note 16 3 3" xfId="22693"/>
    <cellStyle name="Note 16 3 3 2" xfId="22694"/>
    <cellStyle name="Note 16 3 4" xfId="22695"/>
    <cellStyle name="Note 16 4" xfId="22696"/>
    <cellStyle name="Note 16 4 2" xfId="22697"/>
    <cellStyle name="Note 16 4 2 2" xfId="22698"/>
    <cellStyle name="Note 16 4 3" xfId="22699"/>
    <cellStyle name="Note 16 4 3 2" xfId="22700"/>
    <cellStyle name="Note 16 4 4" xfId="22701"/>
    <cellStyle name="Note 16 5" xfId="22702"/>
    <cellStyle name="Note 16 5 2" xfId="22703"/>
    <cellStyle name="Note 16 5 2 2" xfId="22704"/>
    <cellStyle name="Note 16 5 3" xfId="22705"/>
    <cellStyle name="Note 16 5 3 2" xfId="22706"/>
    <cellStyle name="Note 16 5 4" xfId="22707"/>
    <cellStyle name="Note 16 6" xfId="22708"/>
    <cellStyle name="Note 16 6 2" xfId="22709"/>
    <cellStyle name="Note 16 6 2 2" xfId="22710"/>
    <cellStyle name="Note 16 6 3" xfId="22711"/>
    <cellStyle name="Note 16 6 3 2" xfId="22712"/>
    <cellStyle name="Note 16 6 4" xfId="22713"/>
    <cellStyle name="Note 16 7" xfId="22714"/>
    <cellStyle name="Note 16 7 2" xfId="22715"/>
    <cellStyle name="Note 16 8" xfId="22716"/>
    <cellStyle name="Note 16 8 2" xfId="22717"/>
    <cellStyle name="Note 16 9" xfId="22718"/>
    <cellStyle name="Note 17" xfId="22719"/>
    <cellStyle name="Note 17 10" xfId="22720"/>
    <cellStyle name="Note 17 10 2" xfId="22721"/>
    <cellStyle name="Note 17 11" xfId="22722"/>
    <cellStyle name="Note 17 11 2" xfId="22723"/>
    <cellStyle name="Note 17 12" xfId="22724"/>
    <cellStyle name="Note 17 12 2" xfId="22725"/>
    <cellStyle name="Note 17 13" xfId="22726"/>
    <cellStyle name="Note 17 13 2" xfId="22727"/>
    <cellStyle name="Note 17 14" xfId="22728"/>
    <cellStyle name="Note 17 14 2" xfId="22729"/>
    <cellStyle name="Note 17 15" xfId="22730"/>
    <cellStyle name="Note 17 15 2" xfId="22731"/>
    <cellStyle name="Note 17 16" xfId="22732"/>
    <cellStyle name="Note 17 17" xfId="22733"/>
    <cellStyle name="Note 17 2" xfId="22734"/>
    <cellStyle name="Note 17 2 2" xfId="22735"/>
    <cellStyle name="Note 17 3" xfId="22736"/>
    <cellStyle name="Note 17 3 2" xfId="22737"/>
    <cellStyle name="Note 17 4" xfId="22738"/>
    <cellStyle name="Note 17 4 2" xfId="22739"/>
    <cellStyle name="Note 17 5" xfId="22740"/>
    <cellStyle name="Note 17 5 2" xfId="22741"/>
    <cellStyle name="Note 17 6" xfId="22742"/>
    <cellStyle name="Note 17 6 2" xfId="22743"/>
    <cellStyle name="Note 17 7" xfId="22744"/>
    <cellStyle name="Note 17 7 2" xfId="22745"/>
    <cellStyle name="Note 17 8" xfId="22746"/>
    <cellStyle name="Note 17 8 2" xfId="22747"/>
    <cellStyle name="Note 17 9" xfId="22748"/>
    <cellStyle name="Note 17 9 2" xfId="22749"/>
    <cellStyle name="Note 18" xfId="22750"/>
    <cellStyle name="Note 18 10" xfId="22751"/>
    <cellStyle name="Note 18 10 2" xfId="22752"/>
    <cellStyle name="Note 18 11" xfId="22753"/>
    <cellStyle name="Note 18 11 2" xfId="22754"/>
    <cellStyle name="Note 18 12" xfId="22755"/>
    <cellStyle name="Note 18 12 2" xfId="22756"/>
    <cellStyle name="Note 18 13" xfId="22757"/>
    <cellStyle name="Note 18 13 2" xfId="22758"/>
    <cellStyle name="Note 18 14" xfId="22759"/>
    <cellStyle name="Note 18 14 2" xfId="22760"/>
    <cellStyle name="Note 18 15" xfId="22761"/>
    <cellStyle name="Note 18 15 2" xfId="22762"/>
    <cellStyle name="Note 18 16" xfId="22763"/>
    <cellStyle name="Note 18 17" xfId="22764"/>
    <cellStyle name="Note 18 2" xfId="22765"/>
    <cellStyle name="Note 18 2 2" xfId="22766"/>
    <cellStyle name="Note 18 3" xfId="22767"/>
    <cellStyle name="Note 18 3 2" xfId="22768"/>
    <cellStyle name="Note 18 4" xfId="22769"/>
    <cellStyle name="Note 18 4 2" xfId="22770"/>
    <cellStyle name="Note 18 5" xfId="22771"/>
    <cellStyle name="Note 18 5 2" xfId="22772"/>
    <cellStyle name="Note 18 6" xfId="22773"/>
    <cellStyle name="Note 18 6 2" xfId="22774"/>
    <cellStyle name="Note 18 7" xfId="22775"/>
    <cellStyle name="Note 18 7 2" xfId="22776"/>
    <cellStyle name="Note 18 8" xfId="22777"/>
    <cellStyle name="Note 18 8 2" xfId="22778"/>
    <cellStyle name="Note 18 9" xfId="22779"/>
    <cellStyle name="Note 18 9 2" xfId="22780"/>
    <cellStyle name="Note 19" xfId="22781"/>
    <cellStyle name="Note 19 10" xfId="22782"/>
    <cellStyle name="Note 19 10 2" xfId="22783"/>
    <cellStyle name="Note 19 11" xfId="22784"/>
    <cellStyle name="Note 19 11 2" xfId="22785"/>
    <cellStyle name="Note 19 12" xfId="22786"/>
    <cellStyle name="Note 19 12 2" xfId="22787"/>
    <cellStyle name="Note 19 13" xfId="22788"/>
    <cellStyle name="Note 19 13 2" xfId="22789"/>
    <cellStyle name="Note 19 14" xfId="22790"/>
    <cellStyle name="Note 19 14 2" xfId="22791"/>
    <cellStyle name="Note 19 15" xfId="22792"/>
    <cellStyle name="Note 19 15 2" xfId="22793"/>
    <cellStyle name="Note 19 16" xfId="22794"/>
    <cellStyle name="Note 19 16 2" xfId="22795"/>
    <cellStyle name="Note 19 17" xfId="22796"/>
    <cellStyle name="Note 19 18" xfId="22797"/>
    <cellStyle name="Note 19 2" xfId="22798"/>
    <cellStyle name="Note 19 2 10" xfId="22799"/>
    <cellStyle name="Note 19 2 10 2" xfId="22800"/>
    <cellStyle name="Note 19 2 11" xfId="22801"/>
    <cellStyle name="Note 19 2 11 2" xfId="22802"/>
    <cellStyle name="Note 19 2 12" xfId="22803"/>
    <cellStyle name="Note 19 2 12 2" xfId="22804"/>
    <cellStyle name="Note 19 2 13" xfId="22805"/>
    <cellStyle name="Note 19 2 13 2" xfId="22806"/>
    <cellStyle name="Note 19 2 14" xfId="22807"/>
    <cellStyle name="Note 19 2 14 2" xfId="22808"/>
    <cellStyle name="Note 19 2 15" xfId="22809"/>
    <cellStyle name="Note 19 2 15 2" xfId="22810"/>
    <cellStyle name="Note 19 2 16" xfId="22811"/>
    <cellStyle name="Note 19 2 2" xfId="22812"/>
    <cellStyle name="Note 19 2 2 2" xfId="22813"/>
    <cellStyle name="Note 19 2 3" xfId="22814"/>
    <cellStyle name="Note 19 2 3 2" xfId="22815"/>
    <cellStyle name="Note 19 2 4" xfId="22816"/>
    <cellStyle name="Note 19 2 4 2" xfId="22817"/>
    <cellStyle name="Note 19 2 5" xfId="22818"/>
    <cellStyle name="Note 19 2 5 2" xfId="22819"/>
    <cellStyle name="Note 19 2 6" xfId="22820"/>
    <cellStyle name="Note 19 2 6 2" xfId="22821"/>
    <cellStyle name="Note 19 2 7" xfId="22822"/>
    <cellStyle name="Note 19 2 7 2" xfId="22823"/>
    <cellStyle name="Note 19 2 8" xfId="22824"/>
    <cellStyle name="Note 19 2 8 2" xfId="22825"/>
    <cellStyle name="Note 19 2 9" xfId="22826"/>
    <cellStyle name="Note 19 2 9 2" xfId="22827"/>
    <cellStyle name="Note 19 3" xfId="22828"/>
    <cellStyle name="Note 19 3 2" xfId="22829"/>
    <cellStyle name="Note 19 4" xfId="22830"/>
    <cellStyle name="Note 19 4 2" xfId="22831"/>
    <cellStyle name="Note 19 5" xfId="22832"/>
    <cellStyle name="Note 19 5 2" xfId="22833"/>
    <cellStyle name="Note 19 6" xfId="22834"/>
    <cellStyle name="Note 19 6 2" xfId="22835"/>
    <cellStyle name="Note 19 7" xfId="22836"/>
    <cellStyle name="Note 19 7 2" xfId="22837"/>
    <cellStyle name="Note 19 8" xfId="22838"/>
    <cellStyle name="Note 19 8 2" xfId="22839"/>
    <cellStyle name="Note 19 9" xfId="22840"/>
    <cellStyle name="Note 19 9 2" xfId="22841"/>
    <cellStyle name="Note 2" xfId="22842"/>
    <cellStyle name="Note 2 10" xfId="22843"/>
    <cellStyle name="Note 2 10 10" xfId="22844"/>
    <cellStyle name="Note 2 10 11" xfId="22845"/>
    <cellStyle name="Note 2 10 12" xfId="22846"/>
    <cellStyle name="Note 2 10 13" xfId="22847"/>
    <cellStyle name="Note 2 10 14" xfId="22848"/>
    <cellStyle name="Note 2 10 15" xfId="22849"/>
    <cellStyle name="Note 2 10 16" xfId="22850"/>
    <cellStyle name="Note 2 10 17" xfId="22851"/>
    <cellStyle name="Note 2 10 18" xfId="22852"/>
    <cellStyle name="Note 2 10 19" xfId="22853"/>
    <cellStyle name="Note 2 10 2" xfId="22854"/>
    <cellStyle name="Note 2 10 20" xfId="22855"/>
    <cellStyle name="Note 2 10 21" xfId="22856"/>
    <cellStyle name="Note 2 10 22" xfId="22857"/>
    <cellStyle name="Note 2 10 23" xfId="22858"/>
    <cellStyle name="Note 2 10 24" xfId="22859"/>
    <cellStyle name="Note 2 10 25" xfId="22860"/>
    <cellStyle name="Note 2 10 26" xfId="22861"/>
    <cellStyle name="Note 2 10 26 2" xfId="22862"/>
    <cellStyle name="Note 2 10 27" xfId="22863"/>
    <cellStyle name="Note 2 10 3" xfId="22864"/>
    <cellStyle name="Note 2 10 4" xfId="22865"/>
    <cellStyle name="Note 2 10 5" xfId="22866"/>
    <cellStyle name="Note 2 10 6" xfId="22867"/>
    <cellStyle name="Note 2 10 7" xfId="22868"/>
    <cellStyle name="Note 2 10 8" xfId="22869"/>
    <cellStyle name="Note 2 10 9" xfId="22870"/>
    <cellStyle name="Note 2 11" xfId="22871"/>
    <cellStyle name="Note 2 11 2" xfId="22872"/>
    <cellStyle name="Note 2 11 3" xfId="22873"/>
    <cellStyle name="Note 2 11 4" xfId="22874"/>
    <cellStyle name="Note 2 11 5" xfId="22875"/>
    <cellStyle name="Note 2 11 6" xfId="22876"/>
    <cellStyle name="Note 2 11 7" xfId="22877"/>
    <cellStyle name="Note 2 11 7 2" xfId="22878"/>
    <cellStyle name="Note 2 11 8" xfId="22879"/>
    <cellStyle name="Note 2 12" xfId="22880"/>
    <cellStyle name="Note 2 12 2" xfId="22881"/>
    <cellStyle name="Note 2 12 2 2" xfId="22882"/>
    <cellStyle name="Note 2 12 3" xfId="22883"/>
    <cellStyle name="Note 2 13" xfId="22884"/>
    <cellStyle name="Note 2 13 2" xfId="22885"/>
    <cellStyle name="Note 2 13 2 2" xfId="22886"/>
    <cellStyle name="Note 2 13 3" xfId="22887"/>
    <cellStyle name="Note 2 14" xfId="22888"/>
    <cellStyle name="Note 2 14 2" xfId="22889"/>
    <cellStyle name="Note 2 14 2 2" xfId="22890"/>
    <cellStyle name="Note 2 14 3" xfId="22891"/>
    <cellStyle name="Note 2 15" xfId="22892"/>
    <cellStyle name="Note 2 15 2" xfId="22893"/>
    <cellStyle name="Note 2 15 2 2" xfId="22894"/>
    <cellStyle name="Note 2 15 3" xfId="22895"/>
    <cellStyle name="Note 2 16" xfId="22896"/>
    <cellStyle name="Note 2 16 2" xfId="22897"/>
    <cellStyle name="Note 2 16 2 2" xfId="22898"/>
    <cellStyle name="Note 2 16 3" xfId="22899"/>
    <cellStyle name="Note 2 17" xfId="22900"/>
    <cellStyle name="Note 2 17 2" xfId="22901"/>
    <cellStyle name="Note 2 17 2 2" xfId="22902"/>
    <cellStyle name="Note 2 17 3" xfId="22903"/>
    <cellStyle name="Note 2 18" xfId="22904"/>
    <cellStyle name="Note 2 18 2" xfId="22905"/>
    <cellStyle name="Note 2 18 2 2" xfId="22906"/>
    <cellStyle name="Note 2 18 3" xfId="22907"/>
    <cellStyle name="Note 2 19" xfId="22908"/>
    <cellStyle name="Note 2 19 2" xfId="22909"/>
    <cellStyle name="Note 2 19 2 2" xfId="22910"/>
    <cellStyle name="Note 2 19 3" xfId="22911"/>
    <cellStyle name="Note 2 2" xfId="22912"/>
    <cellStyle name="Note 2 2 10" xfId="22913"/>
    <cellStyle name="Note 2 2 11" xfId="22914"/>
    <cellStyle name="Note 2 2 12" xfId="22915"/>
    <cellStyle name="Note 2 2 13" xfId="22916"/>
    <cellStyle name="Note 2 2 14" xfId="22917"/>
    <cellStyle name="Note 2 2 15" xfId="22918"/>
    <cellStyle name="Note 2 2 16" xfId="22919"/>
    <cellStyle name="Note 2 2 17" xfId="22920"/>
    <cellStyle name="Note 2 2 18" xfId="22921"/>
    <cellStyle name="Note 2 2 19" xfId="22922"/>
    <cellStyle name="Note 2 2 2" xfId="22923"/>
    <cellStyle name="Note 2 2 2 2" xfId="22924"/>
    <cellStyle name="Note 2 2 2 3" xfId="22925"/>
    <cellStyle name="Note 2 2 2 4" xfId="22926"/>
    <cellStyle name="Note 2 2 2 5" xfId="22927"/>
    <cellStyle name="Note 2 2 2 6" xfId="22928"/>
    <cellStyle name="Note 2 2 2 7" xfId="22929"/>
    <cellStyle name="Note 2 2 2 7 2" xfId="22930"/>
    <cellStyle name="Note 2 2 2 8" xfId="22931"/>
    <cellStyle name="Note 2 2 20" xfId="22932"/>
    <cellStyle name="Note 2 2 21" xfId="22933"/>
    <cellStyle name="Note 2 2 22" xfId="22934"/>
    <cellStyle name="Note 2 2 23" xfId="22935"/>
    <cellStyle name="Note 2 2 24" xfId="22936"/>
    <cellStyle name="Note 2 2 25" xfId="22937"/>
    <cellStyle name="Note 2 2 26" xfId="22938"/>
    <cellStyle name="Note 2 2 26 2" xfId="22939"/>
    <cellStyle name="Note 2 2 27" xfId="22940"/>
    <cellStyle name="Note 2 2 28" xfId="22941"/>
    <cellStyle name="Note 2 2 3" xfId="22942"/>
    <cellStyle name="Note 2 2 3 2" xfId="22943"/>
    <cellStyle name="Note 2 2 3 2 2" xfId="22944"/>
    <cellStyle name="Note 2 2 3 3" xfId="22945"/>
    <cellStyle name="Note 2 2 4" xfId="22946"/>
    <cellStyle name="Note 2 2 4 2" xfId="22947"/>
    <cellStyle name="Note 2 2 4 2 2" xfId="22948"/>
    <cellStyle name="Note 2 2 4 3" xfId="22949"/>
    <cellStyle name="Note 2 2 5" xfId="22950"/>
    <cellStyle name="Note 2 2 5 2" xfId="22951"/>
    <cellStyle name="Note 2 2 5 2 2" xfId="22952"/>
    <cellStyle name="Note 2 2 5 3" xfId="22953"/>
    <cellStyle name="Note 2 2 6" xfId="22954"/>
    <cellStyle name="Note 2 2 6 2" xfId="22955"/>
    <cellStyle name="Note 2 2 6 2 2" xfId="22956"/>
    <cellStyle name="Note 2 2 6 3" xfId="22957"/>
    <cellStyle name="Note 2 2 7" xfId="22958"/>
    <cellStyle name="Note 2 2 7 2" xfId="22959"/>
    <cellStyle name="Note 2 2 7 2 2" xfId="22960"/>
    <cellStyle name="Note 2 2 7 3" xfId="22961"/>
    <cellStyle name="Note 2 2 8" xfId="22962"/>
    <cellStyle name="Note 2 2 8 2" xfId="22963"/>
    <cellStyle name="Note 2 2 8 2 2" xfId="22964"/>
    <cellStyle name="Note 2 2 8 3" xfId="22965"/>
    <cellStyle name="Note 2 2 9" xfId="22966"/>
    <cellStyle name="Note 2 20" xfId="22967"/>
    <cellStyle name="Note 2 20 2" xfId="22968"/>
    <cellStyle name="Note 2 20 2 2" xfId="22969"/>
    <cellStyle name="Note 2 20 3" xfId="22970"/>
    <cellStyle name="Note 2 21" xfId="22971"/>
    <cellStyle name="Note 2 21 2" xfId="22972"/>
    <cellStyle name="Note 2 21 2 2" xfId="22973"/>
    <cellStyle name="Note 2 21 3" xfId="22974"/>
    <cellStyle name="Note 2 22" xfId="22975"/>
    <cellStyle name="Note 2 22 2" xfId="22976"/>
    <cellStyle name="Note 2 22 2 2" xfId="22977"/>
    <cellStyle name="Note 2 22 3" xfId="22978"/>
    <cellStyle name="Note 2 23" xfId="22979"/>
    <cellStyle name="Note 2 23 2" xfId="22980"/>
    <cellStyle name="Note 2 23 2 2" xfId="22981"/>
    <cellStyle name="Note 2 23 3" xfId="22982"/>
    <cellStyle name="Note 2 24" xfId="22983"/>
    <cellStyle name="Note 2 24 2" xfId="22984"/>
    <cellStyle name="Note 2 24 2 2" xfId="22985"/>
    <cellStyle name="Note 2 24 3" xfId="22986"/>
    <cellStyle name="Note 2 25" xfId="22987"/>
    <cellStyle name="Note 2 25 2" xfId="22988"/>
    <cellStyle name="Note 2 25 2 2" xfId="22989"/>
    <cellStyle name="Note 2 25 3" xfId="22990"/>
    <cellStyle name="Note 2 26" xfId="22991"/>
    <cellStyle name="Note 2 26 2" xfId="22992"/>
    <cellStyle name="Note 2 26 2 2" xfId="22993"/>
    <cellStyle name="Note 2 26 3" xfId="22994"/>
    <cellStyle name="Note 2 27" xfId="22995"/>
    <cellStyle name="Note 2 27 2" xfId="22996"/>
    <cellStyle name="Note 2 27 2 2" xfId="22997"/>
    <cellStyle name="Note 2 27 3" xfId="22998"/>
    <cellStyle name="Note 2 28" xfId="22999"/>
    <cellStyle name="Note 2 28 2" xfId="23000"/>
    <cellStyle name="Note 2 28 2 2" xfId="23001"/>
    <cellStyle name="Note 2 28 3" xfId="23002"/>
    <cellStyle name="Note 2 29" xfId="23003"/>
    <cellStyle name="Note 2 29 2" xfId="23004"/>
    <cellStyle name="Note 2 29 2 2" xfId="23005"/>
    <cellStyle name="Note 2 29 3" xfId="23006"/>
    <cellStyle name="Note 2 3" xfId="23007"/>
    <cellStyle name="Note 2 3 10" xfId="23008"/>
    <cellStyle name="Note 2 3 11" xfId="23009"/>
    <cellStyle name="Note 2 3 12" xfId="23010"/>
    <cellStyle name="Note 2 3 13" xfId="23011"/>
    <cellStyle name="Note 2 3 14" xfId="23012"/>
    <cellStyle name="Note 2 3 15" xfId="23013"/>
    <cellStyle name="Note 2 3 16" xfId="23014"/>
    <cellStyle name="Note 2 3 17" xfId="23015"/>
    <cellStyle name="Note 2 3 18" xfId="23016"/>
    <cellStyle name="Note 2 3 19" xfId="23017"/>
    <cellStyle name="Note 2 3 2" xfId="23018"/>
    <cellStyle name="Note 2 3 2 2" xfId="23019"/>
    <cellStyle name="Note 2 3 2 3" xfId="23020"/>
    <cellStyle name="Note 2 3 2 4" xfId="23021"/>
    <cellStyle name="Note 2 3 2 5" xfId="23022"/>
    <cellStyle name="Note 2 3 2 6" xfId="23023"/>
    <cellStyle name="Note 2 3 2 7" xfId="23024"/>
    <cellStyle name="Note 2 3 2 7 2" xfId="23025"/>
    <cellStyle name="Note 2 3 2 8" xfId="23026"/>
    <cellStyle name="Note 2 3 20" xfId="23027"/>
    <cellStyle name="Note 2 3 21" xfId="23028"/>
    <cellStyle name="Note 2 3 22" xfId="23029"/>
    <cellStyle name="Note 2 3 23" xfId="23030"/>
    <cellStyle name="Note 2 3 24" xfId="23031"/>
    <cellStyle name="Note 2 3 25" xfId="23032"/>
    <cellStyle name="Note 2 3 26" xfId="23033"/>
    <cellStyle name="Note 2 3 26 2" xfId="23034"/>
    <cellStyle name="Note 2 3 27" xfId="23035"/>
    <cellStyle name="Note 2 3 28" xfId="23036"/>
    <cellStyle name="Note 2 3 3" xfId="23037"/>
    <cellStyle name="Note 2 3 3 2" xfId="23038"/>
    <cellStyle name="Note 2 3 3 2 2" xfId="23039"/>
    <cellStyle name="Note 2 3 3 3" xfId="23040"/>
    <cellStyle name="Note 2 3 4" xfId="23041"/>
    <cellStyle name="Note 2 3 4 2" xfId="23042"/>
    <cellStyle name="Note 2 3 4 2 2" xfId="23043"/>
    <cellStyle name="Note 2 3 4 3" xfId="23044"/>
    <cellStyle name="Note 2 3 5" xfId="23045"/>
    <cellStyle name="Note 2 3 5 2" xfId="23046"/>
    <cellStyle name="Note 2 3 5 2 2" xfId="23047"/>
    <cellStyle name="Note 2 3 5 3" xfId="23048"/>
    <cellStyle name="Note 2 3 6" xfId="23049"/>
    <cellStyle name="Note 2 3 6 2" xfId="23050"/>
    <cellStyle name="Note 2 3 6 2 2" xfId="23051"/>
    <cellStyle name="Note 2 3 6 3" xfId="23052"/>
    <cellStyle name="Note 2 3 7" xfId="23053"/>
    <cellStyle name="Note 2 3 7 2" xfId="23054"/>
    <cellStyle name="Note 2 3 7 2 2" xfId="23055"/>
    <cellStyle name="Note 2 3 7 3" xfId="23056"/>
    <cellStyle name="Note 2 3 8" xfId="23057"/>
    <cellStyle name="Note 2 3 8 2" xfId="23058"/>
    <cellStyle name="Note 2 3 8 2 2" xfId="23059"/>
    <cellStyle name="Note 2 3 8 3" xfId="23060"/>
    <cellStyle name="Note 2 3 9" xfId="23061"/>
    <cellStyle name="Note 2 30" xfId="23062"/>
    <cellStyle name="Note 2 30 2" xfId="23063"/>
    <cellStyle name="Note 2 30 2 2" xfId="23064"/>
    <cellStyle name="Note 2 30 3" xfId="23065"/>
    <cellStyle name="Note 2 31" xfId="23066"/>
    <cellStyle name="Note 2 31 2" xfId="23067"/>
    <cellStyle name="Note 2 31 2 2" xfId="23068"/>
    <cellStyle name="Note 2 31 3" xfId="23069"/>
    <cellStyle name="Note 2 32" xfId="23070"/>
    <cellStyle name="Note 2 32 2" xfId="23071"/>
    <cellStyle name="Note 2 32 2 2" xfId="23072"/>
    <cellStyle name="Note 2 32 3" xfId="23073"/>
    <cellStyle name="Note 2 33" xfId="23074"/>
    <cellStyle name="Note 2 33 2" xfId="23075"/>
    <cellStyle name="Note 2 33 2 2" xfId="23076"/>
    <cellStyle name="Note 2 33 3" xfId="23077"/>
    <cellStyle name="Note 2 34" xfId="23078"/>
    <cellStyle name="Note 2 34 2" xfId="23079"/>
    <cellStyle name="Note 2 34 2 2" xfId="23080"/>
    <cellStyle name="Note 2 34 3" xfId="23081"/>
    <cellStyle name="Note 2 35" xfId="23082"/>
    <cellStyle name="Note 2 35 2" xfId="23083"/>
    <cellStyle name="Note 2 35 2 2" xfId="23084"/>
    <cellStyle name="Note 2 35 3" xfId="23085"/>
    <cellStyle name="Note 2 36" xfId="23086"/>
    <cellStyle name="Note 2 36 2" xfId="23087"/>
    <cellStyle name="Note 2 36 2 2" xfId="23088"/>
    <cellStyle name="Note 2 36 3" xfId="23089"/>
    <cellStyle name="Note 2 37" xfId="23090"/>
    <cellStyle name="Note 2 37 2" xfId="23091"/>
    <cellStyle name="Note 2 37 2 2" xfId="23092"/>
    <cellStyle name="Note 2 37 3" xfId="23093"/>
    <cellStyle name="Note 2 38" xfId="23094"/>
    <cellStyle name="Note 2 38 2" xfId="23095"/>
    <cellStyle name="Note 2 38 2 2" xfId="23096"/>
    <cellStyle name="Note 2 38 3" xfId="23097"/>
    <cellStyle name="Note 2 39" xfId="23098"/>
    <cellStyle name="Note 2 39 2" xfId="23099"/>
    <cellStyle name="Note 2 39 2 2" xfId="23100"/>
    <cellStyle name="Note 2 39 3" xfId="23101"/>
    <cellStyle name="Note 2 4" xfId="23102"/>
    <cellStyle name="Note 2 4 10" xfId="23103"/>
    <cellStyle name="Note 2 4 11" xfId="23104"/>
    <cellStyle name="Note 2 4 12" xfId="23105"/>
    <cellStyle name="Note 2 4 13" xfId="23106"/>
    <cellStyle name="Note 2 4 14" xfId="23107"/>
    <cellStyle name="Note 2 4 15" xfId="23108"/>
    <cellStyle name="Note 2 4 16" xfId="23109"/>
    <cellStyle name="Note 2 4 17" xfId="23110"/>
    <cellStyle name="Note 2 4 18" xfId="23111"/>
    <cellStyle name="Note 2 4 19" xfId="23112"/>
    <cellStyle name="Note 2 4 2" xfId="23113"/>
    <cellStyle name="Note 2 4 2 2" xfId="23114"/>
    <cellStyle name="Note 2 4 2 3" xfId="23115"/>
    <cellStyle name="Note 2 4 2 4" xfId="23116"/>
    <cellStyle name="Note 2 4 2 5" xfId="23117"/>
    <cellStyle name="Note 2 4 2 6" xfId="23118"/>
    <cellStyle name="Note 2 4 2 7" xfId="23119"/>
    <cellStyle name="Note 2 4 2 7 2" xfId="23120"/>
    <cellStyle name="Note 2 4 2 8" xfId="23121"/>
    <cellStyle name="Note 2 4 20" xfId="23122"/>
    <cellStyle name="Note 2 4 21" xfId="23123"/>
    <cellStyle name="Note 2 4 22" xfId="23124"/>
    <cellStyle name="Note 2 4 23" xfId="23125"/>
    <cellStyle name="Note 2 4 24" xfId="23126"/>
    <cellStyle name="Note 2 4 25" xfId="23127"/>
    <cellStyle name="Note 2 4 26" xfId="23128"/>
    <cellStyle name="Note 2 4 26 2" xfId="23129"/>
    <cellStyle name="Note 2 4 27" xfId="23130"/>
    <cellStyle name="Note 2 4 28" xfId="23131"/>
    <cellStyle name="Note 2 4 3" xfId="23132"/>
    <cellStyle name="Note 2 4 3 2" xfId="23133"/>
    <cellStyle name="Note 2 4 3 2 2" xfId="23134"/>
    <cellStyle name="Note 2 4 3 3" xfId="23135"/>
    <cellStyle name="Note 2 4 4" xfId="23136"/>
    <cellStyle name="Note 2 4 4 2" xfId="23137"/>
    <cellStyle name="Note 2 4 4 2 2" xfId="23138"/>
    <cellStyle name="Note 2 4 4 3" xfId="23139"/>
    <cellStyle name="Note 2 4 5" xfId="23140"/>
    <cellStyle name="Note 2 4 5 2" xfId="23141"/>
    <cellStyle name="Note 2 4 5 2 2" xfId="23142"/>
    <cellStyle name="Note 2 4 5 3" xfId="23143"/>
    <cellStyle name="Note 2 4 6" xfId="23144"/>
    <cellStyle name="Note 2 4 6 2" xfId="23145"/>
    <cellStyle name="Note 2 4 6 2 2" xfId="23146"/>
    <cellStyle name="Note 2 4 6 3" xfId="23147"/>
    <cellStyle name="Note 2 4 7" xfId="23148"/>
    <cellStyle name="Note 2 4 7 2" xfId="23149"/>
    <cellStyle name="Note 2 4 7 2 2" xfId="23150"/>
    <cellStyle name="Note 2 4 7 3" xfId="23151"/>
    <cellStyle name="Note 2 4 8" xfId="23152"/>
    <cellStyle name="Note 2 4 8 2" xfId="23153"/>
    <cellStyle name="Note 2 4 8 2 2" xfId="23154"/>
    <cellStyle name="Note 2 4 8 3" xfId="23155"/>
    <cellStyle name="Note 2 4 9" xfId="23156"/>
    <cellStyle name="Note 2 40" xfId="23157"/>
    <cellStyle name="Note 2 40 2" xfId="23158"/>
    <cellStyle name="Note 2 40 3" xfId="23159"/>
    <cellStyle name="Note 2 41" xfId="23160"/>
    <cellStyle name="Note 2 41 2" xfId="23161"/>
    <cellStyle name="Note 2 41 3" xfId="23162"/>
    <cellStyle name="Note 2 42" xfId="23163"/>
    <cellStyle name="Note 2 42 2" xfId="23164"/>
    <cellStyle name="Note 2 43" xfId="23165"/>
    <cellStyle name="Note 2 43 2" xfId="23166"/>
    <cellStyle name="Note 2 44" xfId="23167"/>
    <cellStyle name="Note 2 45" xfId="23168"/>
    <cellStyle name="Note 2 46" xfId="23169"/>
    <cellStyle name="Note 2 47" xfId="23170"/>
    <cellStyle name="Note 2 48" xfId="23171"/>
    <cellStyle name="Note 2 5" xfId="23172"/>
    <cellStyle name="Note 2 5 10" xfId="23173"/>
    <cellStyle name="Note 2 5 11" xfId="23174"/>
    <cellStyle name="Note 2 5 12" xfId="23175"/>
    <cellStyle name="Note 2 5 13" xfId="23176"/>
    <cellStyle name="Note 2 5 14" xfId="23177"/>
    <cellStyle name="Note 2 5 15" xfId="23178"/>
    <cellStyle name="Note 2 5 16" xfId="23179"/>
    <cellStyle name="Note 2 5 17" xfId="23180"/>
    <cellStyle name="Note 2 5 18" xfId="23181"/>
    <cellStyle name="Note 2 5 19" xfId="23182"/>
    <cellStyle name="Note 2 5 2" xfId="23183"/>
    <cellStyle name="Note 2 5 2 2" xfId="23184"/>
    <cellStyle name="Note 2 5 2 3" xfId="23185"/>
    <cellStyle name="Note 2 5 2 4" xfId="23186"/>
    <cellStyle name="Note 2 5 2 5" xfId="23187"/>
    <cellStyle name="Note 2 5 2 6" xfId="23188"/>
    <cellStyle name="Note 2 5 2 7" xfId="23189"/>
    <cellStyle name="Note 2 5 2 7 2" xfId="23190"/>
    <cellStyle name="Note 2 5 2 8" xfId="23191"/>
    <cellStyle name="Note 2 5 20" xfId="23192"/>
    <cellStyle name="Note 2 5 21" xfId="23193"/>
    <cellStyle name="Note 2 5 22" xfId="23194"/>
    <cellStyle name="Note 2 5 23" xfId="23195"/>
    <cellStyle name="Note 2 5 24" xfId="23196"/>
    <cellStyle name="Note 2 5 25" xfId="23197"/>
    <cellStyle name="Note 2 5 26" xfId="23198"/>
    <cellStyle name="Note 2 5 26 2" xfId="23199"/>
    <cellStyle name="Note 2 5 27" xfId="23200"/>
    <cellStyle name="Note 2 5 28" xfId="23201"/>
    <cellStyle name="Note 2 5 3" xfId="23202"/>
    <cellStyle name="Note 2 5 3 2" xfId="23203"/>
    <cellStyle name="Note 2 5 3 2 2" xfId="23204"/>
    <cellStyle name="Note 2 5 3 3" xfId="23205"/>
    <cellStyle name="Note 2 5 4" xfId="23206"/>
    <cellStyle name="Note 2 5 4 2" xfId="23207"/>
    <cellStyle name="Note 2 5 4 2 2" xfId="23208"/>
    <cellStyle name="Note 2 5 4 3" xfId="23209"/>
    <cellStyle name="Note 2 5 5" xfId="23210"/>
    <cellStyle name="Note 2 5 5 2" xfId="23211"/>
    <cellStyle name="Note 2 5 5 2 2" xfId="23212"/>
    <cellStyle name="Note 2 5 5 3" xfId="23213"/>
    <cellStyle name="Note 2 5 6" xfId="23214"/>
    <cellStyle name="Note 2 5 6 2" xfId="23215"/>
    <cellStyle name="Note 2 5 6 2 2" xfId="23216"/>
    <cellStyle name="Note 2 5 6 3" xfId="23217"/>
    <cellStyle name="Note 2 5 7" xfId="23218"/>
    <cellStyle name="Note 2 5 7 2" xfId="23219"/>
    <cellStyle name="Note 2 5 7 2 2" xfId="23220"/>
    <cellStyle name="Note 2 5 7 3" xfId="23221"/>
    <cellStyle name="Note 2 5 8" xfId="23222"/>
    <cellStyle name="Note 2 5 8 2" xfId="23223"/>
    <cellStyle name="Note 2 5 8 2 2" xfId="23224"/>
    <cellStyle name="Note 2 5 8 3" xfId="23225"/>
    <cellStyle name="Note 2 5 9" xfId="23226"/>
    <cellStyle name="Note 2 5 9 2" xfId="23227"/>
    <cellStyle name="Note 2 5 9 3" xfId="23228"/>
    <cellStyle name="Note 2 6" xfId="23229"/>
    <cellStyle name="Note 2 6 10" xfId="23230"/>
    <cellStyle name="Note 2 6 11" xfId="23231"/>
    <cellStyle name="Note 2 6 12" xfId="23232"/>
    <cellStyle name="Note 2 6 13" xfId="23233"/>
    <cellStyle name="Note 2 6 14" xfId="23234"/>
    <cellStyle name="Note 2 6 15" xfId="23235"/>
    <cellStyle name="Note 2 6 16" xfId="23236"/>
    <cellStyle name="Note 2 6 17" xfId="23237"/>
    <cellStyle name="Note 2 6 18" xfId="23238"/>
    <cellStyle name="Note 2 6 19" xfId="23239"/>
    <cellStyle name="Note 2 6 2" xfId="23240"/>
    <cellStyle name="Note 2 6 20" xfId="23241"/>
    <cellStyle name="Note 2 6 21" xfId="23242"/>
    <cellStyle name="Note 2 6 22" xfId="23243"/>
    <cellStyle name="Note 2 6 23" xfId="23244"/>
    <cellStyle name="Note 2 6 24" xfId="23245"/>
    <cellStyle name="Note 2 6 25" xfId="23246"/>
    <cellStyle name="Note 2 6 26" xfId="23247"/>
    <cellStyle name="Note 2 6 26 2" xfId="23248"/>
    <cellStyle name="Note 2 6 27" xfId="23249"/>
    <cellStyle name="Note 2 6 28" xfId="23250"/>
    <cellStyle name="Note 2 6 3" xfId="23251"/>
    <cellStyle name="Note 2 6 4" xfId="23252"/>
    <cellStyle name="Note 2 6 5" xfId="23253"/>
    <cellStyle name="Note 2 6 6" xfId="23254"/>
    <cellStyle name="Note 2 6 7" xfId="23255"/>
    <cellStyle name="Note 2 6 8" xfId="23256"/>
    <cellStyle name="Note 2 6 9" xfId="23257"/>
    <cellStyle name="Note 2 7" xfId="23258"/>
    <cellStyle name="Note 2 7 10" xfId="23259"/>
    <cellStyle name="Note 2 7 11" xfId="23260"/>
    <cellStyle name="Note 2 7 12" xfId="23261"/>
    <cellStyle name="Note 2 7 13" xfId="23262"/>
    <cellStyle name="Note 2 7 14" xfId="23263"/>
    <cellStyle name="Note 2 7 15" xfId="23264"/>
    <cellStyle name="Note 2 7 16" xfId="23265"/>
    <cellStyle name="Note 2 7 17" xfId="23266"/>
    <cellStyle name="Note 2 7 18" xfId="23267"/>
    <cellStyle name="Note 2 7 19" xfId="23268"/>
    <cellStyle name="Note 2 7 2" xfId="23269"/>
    <cellStyle name="Note 2 7 20" xfId="23270"/>
    <cellStyle name="Note 2 7 21" xfId="23271"/>
    <cellStyle name="Note 2 7 22" xfId="23272"/>
    <cellStyle name="Note 2 7 23" xfId="23273"/>
    <cellStyle name="Note 2 7 24" xfId="23274"/>
    <cellStyle name="Note 2 7 25" xfId="23275"/>
    <cellStyle name="Note 2 7 26" xfId="23276"/>
    <cellStyle name="Note 2 7 26 2" xfId="23277"/>
    <cellStyle name="Note 2 7 27" xfId="23278"/>
    <cellStyle name="Note 2 7 28" xfId="23279"/>
    <cellStyle name="Note 2 7 3" xfId="23280"/>
    <cellStyle name="Note 2 7 4" xfId="23281"/>
    <cellStyle name="Note 2 7 5" xfId="23282"/>
    <cellStyle name="Note 2 7 6" xfId="23283"/>
    <cellStyle name="Note 2 7 7" xfId="23284"/>
    <cellStyle name="Note 2 7 8" xfId="23285"/>
    <cellStyle name="Note 2 7 9" xfId="23286"/>
    <cellStyle name="Note 2 8" xfId="23287"/>
    <cellStyle name="Note 2 8 10" xfId="23288"/>
    <cellStyle name="Note 2 8 11" xfId="23289"/>
    <cellStyle name="Note 2 8 12" xfId="23290"/>
    <cellStyle name="Note 2 8 13" xfId="23291"/>
    <cellStyle name="Note 2 8 14" xfId="23292"/>
    <cellStyle name="Note 2 8 15" xfId="23293"/>
    <cellStyle name="Note 2 8 16" xfId="23294"/>
    <cellStyle name="Note 2 8 17" xfId="23295"/>
    <cellStyle name="Note 2 8 18" xfId="23296"/>
    <cellStyle name="Note 2 8 19" xfId="23297"/>
    <cellStyle name="Note 2 8 2" xfId="23298"/>
    <cellStyle name="Note 2 8 20" xfId="23299"/>
    <cellStyle name="Note 2 8 21" xfId="23300"/>
    <cellStyle name="Note 2 8 22" xfId="23301"/>
    <cellStyle name="Note 2 8 23" xfId="23302"/>
    <cellStyle name="Note 2 8 24" xfId="23303"/>
    <cellStyle name="Note 2 8 25" xfId="23304"/>
    <cellStyle name="Note 2 8 26" xfId="23305"/>
    <cellStyle name="Note 2 8 26 2" xfId="23306"/>
    <cellStyle name="Note 2 8 27" xfId="23307"/>
    <cellStyle name="Note 2 8 3" xfId="23308"/>
    <cellStyle name="Note 2 8 4" xfId="23309"/>
    <cellStyle name="Note 2 8 5" xfId="23310"/>
    <cellStyle name="Note 2 8 6" xfId="23311"/>
    <cellStyle name="Note 2 8 7" xfId="23312"/>
    <cellStyle name="Note 2 8 8" xfId="23313"/>
    <cellStyle name="Note 2 8 9" xfId="23314"/>
    <cellStyle name="Note 2 9" xfId="23315"/>
    <cellStyle name="Note 2 9 10" xfId="23316"/>
    <cellStyle name="Note 2 9 11" xfId="23317"/>
    <cellStyle name="Note 2 9 12" xfId="23318"/>
    <cellStyle name="Note 2 9 13" xfId="23319"/>
    <cellStyle name="Note 2 9 14" xfId="23320"/>
    <cellStyle name="Note 2 9 15" xfId="23321"/>
    <cellStyle name="Note 2 9 16" xfId="23322"/>
    <cellStyle name="Note 2 9 17" xfId="23323"/>
    <cellStyle name="Note 2 9 18" xfId="23324"/>
    <cellStyle name="Note 2 9 19" xfId="23325"/>
    <cellStyle name="Note 2 9 2" xfId="23326"/>
    <cellStyle name="Note 2 9 20" xfId="23327"/>
    <cellStyle name="Note 2 9 21" xfId="23328"/>
    <cellStyle name="Note 2 9 22" xfId="23329"/>
    <cellStyle name="Note 2 9 23" xfId="23330"/>
    <cellStyle name="Note 2 9 24" xfId="23331"/>
    <cellStyle name="Note 2 9 25" xfId="23332"/>
    <cellStyle name="Note 2 9 26" xfId="23333"/>
    <cellStyle name="Note 2 9 26 2" xfId="23334"/>
    <cellStyle name="Note 2 9 27" xfId="23335"/>
    <cellStyle name="Note 2 9 3" xfId="23336"/>
    <cellStyle name="Note 2 9 4" xfId="23337"/>
    <cellStyle name="Note 2 9 5" xfId="23338"/>
    <cellStyle name="Note 2 9 6" xfId="23339"/>
    <cellStyle name="Note 2 9 7" xfId="23340"/>
    <cellStyle name="Note 2 9 8" xfId="23341"/>
    <cellStyle name="Note 2 9 9" xfId="23342"/>
    <cellStyle name="Note 20" xfId="23343"/>
    <cellStyle name="Note 20 10" xfId="23344"/>
    <cellStyle name="Note 20 10 2" xfId="23345"/>
    <cellStyle name="Note 20 11" xfId="23346"/>
    <cellStyle name="Note 20 11 2" xfId="23347"/>
    <cellStyle name="Note 20 12" xfId="23348"/>
    <cellStyle name="Note 20 12 2" xfId="23349"/>
    <cellStyle name="Note 20 13" xfId="23350"/>
    <cellStyle name="Note 20 13 2" xfId="23351"/>
    <cellStyle name="Note 20 14" xfId="23352"/>
    <cellStyle name="Note 20 14 2" xfId="23353"/>
    <cellStyle name="Note 20 15" xfId="23354"/>
    <cellStyle name="Note 20 15 2" xfId="23355"/>
    <cellStyle name="Note 20 16" xfId="23356"/>
    <cellStyle name="Note 20 16 2" xfId="23357"/>
    <cellStyle name="Note 20 17" xfId="23358"/>
    <cellStyle name="Note 20 18" xfId="23359"/>
    <cellStyle name="Note 20 2" xfId="23360"/>
    <cellStyle name="Note 20 2 10" xfId="23361"/>
    <cellStyle name="Note 20 2 10 2" xfId="23362"/>
    <cellStyle name="Note 20 2 11" xfId="23363"/>
    <cellStyle name="Note 20 2 11 2" xfId="23364"/>
    <cellStyle name="Note 20 2 12" xfId="23365"/>
    <cellStyle name="Note 20 2 12 2" xfId="23366"/>
    <cellStyle name="Note 20 2 13" xfId="23367"/>
    <cellStyle name="Note 20 2 13 2" xfId="23368"/>
    <cellStyle name="Note 20 2 14" xfId="23369"/>
    <cellStyle name="Note 20 2 14 2" xfId="23370"/>
    <cellStyle name="Note 20 2 15" xfId="23371"/>
    <cellStyle name="Note 20 2 15 2" xfId="23372"/>
    <cellStyle name="Note 20 2 16" xfId="23373"/>
    <cellStyle name="Note 20 2 2" xfId="23374"/>
    <cellStyle name="Note 20 2 2 2" xfId="23375"/>
    <cellStyle name="Note 20 2 3" xfId="23376"/>
    <cellStyle name="Note 20 2 3 2" xfId="23377"/>
    <cellStyle name="Note 20 2 4" xfId="23378"/>
    <cellStyle name="Note 20 2 4 2" xfId="23379"/>
    <cellStyle name="Note 20 2 5" xfId="23380"/>
    <cellStyle name="Note 20 2 5 2" xfId="23381"/>
    <cellStyle name="Note 20 2 6" xfId="23382"/>
    <cellStyle name="Note 20 2 6 2" xfId="23383"/>
    <cellStyle name="Note 20 2 7" xfId="23384"/>
    <cellStyle name="Note 20 2 7 2" xfId="23385"/>
    <cellStyle name="Note 20 2 8" xfId="23386"/>
    <cellStyle name="Note 20 2 8 2" xfId="23387"/>
    <cellStyle name="Note 20 2 9" xfId="23388"/>
    <cellStyle name="Note 20 2 9 2" xfId="23389"/>
    <cellStyle name="Note 20 3" xfId="23390"/>
    <cellStyle name="Note 20 3 2" xfId="23391"/>
    <cellStyle name="Note 20 4" xfId="23392"/>
    <cellStyle name="Note 20 4 2" xfId="23393"/>
    <cellStyle name="Note 20 5" xfId="23394"/>
    <cellStyle name="Note 20 5 2" xfId="23395"/>
    <cellStyle name="Note 20 6" xfId="23396"/>
    <cellStyle name="Note 20 6 2" xfId="23397"/>
    <cellStyle name="Note 20 7" xfId="23398"/>
    <cellStyle name="Note 20 7 2" xfId="23399"/>
    <cellStyle name="Note 20 8" xfId="23400"/>
    <cellStyle name="Note 20 8 2" xfId="23401"/>
    <cellStyle name="Note 20 9" xfId="23402"/>
    <cellStyle name="Note 20 9 2" xfId="23403"/>
    <cellStyle name="Note 21" xfId="23404"/>
    <cellStyle name="Note 21 2" xfId="23405"/>
    <cellStyle name="Note 22" xfId="23406"/>
    <cellStyle name="Note 22 2" xfId="23407"/>
    <cellStyle name="Note 23" xfId="23408"/>
    <cellStyle name="Note 24" xfId="23409"/>
    <cellStyle name="Note 25" xfId="23410"/>
    <cellStyle name="Note 26" xfId="23411"/>
    <cellStyle name="Note 27" xfId="23412"/>
    <cellStyle name="Note 28" xfId="23413"/>
    <cellStyle name="Note 3" xfId="23414"/>
    <cellStyle name="Note 3 10" xfId="23415"/>
    <cellStyle name="Note 3 10 10" xfId="23416"/>
    <cellStyle name="Note 3 10 11" xfId="23417"/>
    <cellStyle name="Note 3 10 12" xfId="23418"/>
    <cellStyle name="Note 3 10 13" xfId="23419"/>
    <cellStyle name="Note 3 10 14" xfId="23420"/>
    <cellStyle name="Note 3 10 15" xfId="23421"/>
    <cellStyle name="Note 3 10 16" xfId="23422"/>
    <cellStyle name="Note 3 10 17" xfId="23423"/>
    <cellStyle name="Note 3 10 18" xfId="23424"/>
    <cellStyle name="Note 3 10 19" xfId="23425"/>
    <cellStyle name="Note 3 10 2" xfId="23426"/>
    <cellStyle name="Note 3 10 20" xfId="23427"/>
    <cellStyle name="Note 3 10 21" xfId="23428"/>
    <cellStyle name="Note 3 10 22" xfId="23429"/>
    <cellStyle name="Note 3 10 23" xfId="23430"/>
    <cellStyle name="Note 3 10 24" xfId="23431"/>
    <cellStyle name="Note 3 10 25" xfId="23432"/>
    <cellStyle name="Note 3 10 26" xfId="23433"/>
    <cellStyle name="Note 3 10 26 2" xfId="23434"/>
    <cellStyle name="Note 3 10 27" xfId="23435"/>
    <cellStyle name="Note 3 10 3" xfId="23436"/>
    <cellStyle name="Note 3 10 4" xfId="23437"/>
    <cellStyle name="Note 3 10 5" xfId="23438"/>
    <cellStyle name="Note 3 10 6" xfId="23439"/>
    <cellStyle name="Note 3 10 7" xfId="23440"/>
    <cellStyle name="Note 3 10 8" xfId="23441"/>
    <cellStyle name="Note 3 10 9" xfId="23442"/>
    <cellStyle name="Note 3 11" xfId="23443"/>
    <cellStyle name="Note 3 11 2" xfId="23444"/>
    <cellStyle name="Note 3 11 3" xfId="23445"/>
    <cellStyle name="Note 3 11 4" xfId="23446"/>
    <cellStyle name="Note 3 11 5" xfId="23447"/>
    <cellStyle name="Note 3 11 6" xfId="23448"/>
    <cellStyle name="Note 3 11 7" xfId="23449"/>
    <cellStyle name="Note 3 11 7 2" xfId="23450"/>
    <cellStyle name="Note 3 11 8" xfId="23451"/>
    <cellStyle name="Note 3 12" xfId="23452"/>
    <cellStyle name="Note 3 12 2" xfId="23453"/>
    <cellStyle name="Note 3 12 2 2" xfId="23454"/>
    <cellStyle name="Note 3 12 3" xfId="23455"/>
    <cellStyle name="Note 3 13" xfId="23456"/>
    <cellStyle name="Note 3 13 2" xfId="23457"/>
    <cellStyle name="Note 3 13 2 2" xfId="23458"/>
    <cellStyle name="Note 3 13 3" xfId="23459"/>
    <cellStyle name="Note 3 14" xfId="23460"/>
    <cellStyle name="Note 3 14 2" xfId="23461"/>
    <cellStyle name="Note 3 14 2 2" xfId="23462"/>
    <cellStyle name="Note 3 14 3" xfId="23463"/>
    <cellStyle name="Note 3 15" xfId="23464"/>
    <cellStyle name="Note 3 15 2" xfId="23465"/>
    <cellStyle name="Note 3 15 2 2" xfId="23466"/>
    <cellStyle name="Note 3 15 3" xfId="23467"/>
    <cellStyle name="Note 3 16" xfId="23468"/>
    <cellStyle name="Note 3 16 2" xfId="23469"/>
    <cellStyle name="Note 3 16 2 2" xfId="23470"/>
    <cellStyle name="Note 3 16 3" xfId="23471"/>
    <cellStyle name="Note 3 17" xfId="23472"/>
    <cellStyle name="Note 3 17 2" xfId="23473"/>
    <cellStyle name="Note 3 17 2 2" xfId="23474"/>
    <cellStyle name="Note 3 17 3" xfId="23475"/>
    <cellStyle name="Note 3 18" xfId="23476"/>
    <cellStyle name="Note 3 18 2" xfId="23477"/>
    <cellStyle name="Note 3 18 2 2" xfId="23478"/>
    <cellStyle name="Note 3 18 3" xfId="23479"/>
    <cellStyle name="Note 3 19" xfId="23480"/>
    <cellStyle name="Note 3 19 2" xfId="23481"/>
    <cellStyle name="Note 3 19 2 2" xfId="23482"/>
    <cellStyle name="Note 3 19 3" xfId="23483"/>
    <cellStyle name="Note 3 2" xfId="23484"/>
    <cellStyle name="Note 3 2 10" xfId="23485"/>
    <cellStyle name="Note 3 2 11" xfId="23486"/>
    <cellStyle name="Note 3 2 12" xfId="23487"/>
    <cellStyle name="Note 3 2 13" xfId="23488"/>
    <cellStyle name="Note 3 2 14" xfId="23489"/>
    <cellStyle name="Note 3 2 15" xfId="23490"/>
    <cellStyle name="Note 3 2 16" xfId="23491"/>
    <cellStyle name="Note 3 2 17" xfId="23492"/>
    <cellStyle name="Note 3 2 18" xfId="23493"/>
    <cellStyle name="Note 3 2 19" xfId="23494"/>
    <cellStyle name="Note 3 2 2" xfId="23495"/>
    <cellStyle name="Note 3 2 2 2" xfId="23496"/>
    <cellStyle name="Note 3 2 2 3" xfId="23497"/>
    <cellStyle name="Note 3 2 2 4" xfId="23498"/>
    <cellStyle name="Note 3 2 2 5" xfId="23499"/>
    <cellStyle name="Note 3 2 2 6" xfId="23500"/>
    <cellStyle name="Note 3 2 2 7" xfId="23501"/>
    <cellStyle name="Note 3 2 2 7 2" xfId="23502"/>
    <cellStyle name="Note 3 2 2 8" xfId="23503"/>
    <cellStyle name="Note 3 2 20" xfId="23504"/>
    <cellStyle name="Note 3 2 21" xfId="23505"/>
    <cellStyle name="Note 3 2 22" xfId="23506"/>
    <cellStyle name="Note 3 2 23" xfId="23507"/>
    <cellStyle name="Note 3 2 24" xfId="23508"/>
    <cellStyle name="Note 3 2 25" xfId="23509"/>
    <cellStyle name="Note 3 2 26" xfId="23510"/>
    <cellStyle name="Note 3 2 26 2" xfId="23511"/>
    <cellStyle name="Note 3 2 27" xfId="23512"/>
    <cellStyle name="Note 3 2 28" xfId="23513"/>
    <cellStyle name="Note 3 2 3" xfId="23514"/>
    <cellStyle name="Note 3 2 3 2" xfId="23515"/>
    <cellStyle name="Note 3 2 3 2 2" xfId="23516"/>
    <cellStyle name="Note 3 2 3 3" xfId="23517"/>
    <cellStyle name="Note 3 2 4" xfId="23518"/>
    <cellStyle name="Note 3 2 4 2" xfId="23519"/>
    <cellStyle name="Note 3 2 4 2 2" xfId="23520"/>
    <cellStyle name="Note 3 2 4 3" xfId="23521"/>
    <cellStyle name="Note 3 2 5" xfId="23522"/>
    <cellStyle name="Note 3 2 5 2" xfId="23523"/>
    <cellStyle name="Note 3 2 5 2 2" xfId="23524"/>
    <cellStyle name="Note 3 2 5 3" xfId="23525"/>
    <cellStyle name="Note 3 2 6" xfId="23526"/>
    <cellStyle name="Note 3 2 6 2" xfId="23527"/>
    <cellStyle name="Note 3 2 6 2 2" xfId="23528"/>
    <cellStyle name="Note 3 2 6 3" xfId="23529"/>
    <cellStyle name="Note 3 2 7" xfId="23530"/>
    <cellStyle name="Note 3 2 7 2" xfId="23531"/>
    <cellStyle name="Note 3 2 7 2 2" xfId="23532"/>
    <cellStyle name="Note 3 2 7 3" xfId="23533"/>
    <cellStyle name="Note 3 2 8" xfId="23534"/>
    <cellStyle name="Note 3 2 8 2" xfId="23535"/>
    <cellStyle name="Note 3 2 8 2 2" xfId="23536"/>
    <cellStyle name="Note 3 2 8 3" xfId="23537"/>
    <cellStyle name="Note 3 2 9" xfId="23538"/>
    <cellStyle name="Note 3 20" xfId="23539"/>
    <cellStyle name="Note 3 20 2" xfId="23540"/>
    <cellStyle name="Note 3 20 2 2" xfId="23541"/>
    <cellStyle name="Note 3 20 3" xfId="23542"/>
    <cellStyle name="Note 3 21" xfId="23543"/>
    <cellStyle name="Note 3 21 2" xfId="23544"/>
    <cellStyle name="Note 3 21 2 2" xfId="23545"/>
    <cellStyle name="Note 3 21 3" xfId="23546"/>
    <cellStyle name="Note 3 22" xfId="23547"/>
    <cellStyle name="Note 3 22 2" xfId="23548"/>
    <cellStyle name="Note 3 22 2 2" xfId="23549"/>
    <cellStyle name="Note 3 22 3" xfId="23550"/>
    <cellStyle name="Note 3 23" xfId="23551"/>
    <cellStyle name="Note 3 23 2" xfId="23552"/>
    <cellStyle name="Note 3 23 2 2" xfId="23553"/>
    <cellStyle name="Note 3 23 3" xfId="23554"/>
    <cellStyle name="Note 3 24" xfId="23555"/>
    <cellStyle name="Note 3 24 2" xfId="23556"/>
    <cellStyle name="Note 3 24 2 2" xfId="23557"/>
    <cellStyle name="Note 3 24 3" xfId="23558"/>
    <cellStyle name="Note 3 25" xfId="23559"/>
    <cellStyle name="Note 3 25 2" xfId="23560"/>
    <cellStyle name="Note 3 25 2 2" xfId="23561"/>
    <cellStyle name="Note 3 25 3" xfId="23562"/>
    <cellStyle name="Note 3 26" xfId="23563"/>
    <cellStyle name="Note 3 26 2" xfId="23564"/>
    <cellStyle name="Note 3 26 2 2" xfId="23565"/>
    <cellStyle name="Note 3 26 3" xfId="23566"/>
    <cellStyle name="Note 3 27" xfId="23567"/>
    <cellStyle name="Note 3 27 2" xfId="23568"/>
    <cellStyle name="Note 3 27 2 2" xfId="23569"/>
    <cellStyle name="Note 3 27 3" xfId="23570"/>
    <cellStyle name="Note 3 28" xfId="23571"/>
    <cellStyle name="Note 3 28 2" xfId="23572"/>
    <cellStyle name="Note 3 28 2 2" xfId="23573"/>
    <cellStyle name="Note 3 28 3" xfId="23574"/>
    <cellStyle name="Note 3 29" xfId="23575"/>
    <cellStyle name="Note 3 29 2" xfId="23576"/>
    <cellStyle name="Note 3 29 2 2" xfId="23577"/>
    <cellStyle name="Note 3 29 3" xfId="23578"/>
    <cellStyle name="Note 3 3" xfId="23579"/>
    <cellStyle name="Note 3 3 10" xfId="23580"/>
    <cellStyle name="Note 3 3 11" xfId="23581"/>
    <cellStyle name="Note 3 3 12" xfId="23582"/>
    <cellStyle name="Note 3 3 13" xfId="23583"/>
    <cellStyle name="Note 3 3 14" xfId="23584"/>
    <cellStyle name="Note 3 3 15" xfId="23585"/>
    <cellStyle name="Note 3 3 16" xfId="23586"/>
    <cellStyle name="Note 3 3 17" xfId="23587"/>
    <cellStyle name="Note 3 3 18" xfId="23588"/>
    <cellStyle name="Note 3 3 19" xfId="23589"/>
    <cellStyle name="Note 3 3 2" xfId="23590"/>
    <cellStyle name="Note 3 3 2 2" xfId="23591"/>
    <cellStyle name="Note 3 3 2 3" xfId="23592"/>
    <cellStyle name="Note 3 3 2 4" xfId="23593"/>
    <cellStyle name="Note 3 3 2 5" xfId="23594"/>
    <cellStyle name="Note 3 3 2 6" xfId="23595"/>
    <cellStyle name="Note 3 3 2 7" xfId="23596"/>
    <cellStyle name="Note 3 3 2 7 2" xfId="23597"/>
    <cellStyle name="Note 3 3 2 8" xfId="23598"/>
    <cellStyle name="Note 3 3 20" xfId="23599"/>
    <cellStyle name="Note 3 3 21" xfId="23600"/>
    <cellStyle name="Note 3 3 22" xfId="23601"/>
    <cellStyle name="Note 3 3 23" xfId="23602"/>
    <cellStyle name="Note 3 3 24" xfId="23603"/>
    <cellStyle name="Note 3 3 25" xfId="23604"/>
    <cellStyle name="Note 3 3 26" xfId="23605"/>
    <cellStyle name="Note 3 3 26 2" xfId="23606"/>
    <cellStyle name="Note 3 3 27" xfId="23607"/>
    <cellStyle name="Note 3 3 28" xfId="23608"/>
    <cellStyle name="Note 3 3 3" xfId="23609"/>
    <cellStyle name="Note 3 3 3 2" xfId="23610"/>
    <cellStyle name="Note 3 3 3 2 2" xfId="23611"/>
    <cellStyle name="Note 3 3 3 3" xfId="23612"/>
    <cellStyle name="Note 3 3 4" xfId="23613"/>
    <cellStyle name="Note 3 3 4 2" xfId="23614"/>
    <cellStyle name="Note 3 3 4 2 2" xfId="23615"/>
    <cellStyle name="Note 3 3 4 3" xfId="23616"/>
    <cellStyle name="Note 3 3 5" xfId="23617"/>
    <cellStyle name="Note 3 3 5 2" xfId="23618"/>
    <cellStyle name="Note 3 3 5 2 2" xfId="23619"/>
    <cellStyle name="Note 3 3 5 3" xfId="23620"/>
    <cellStyle name="Note 3 3 6" xfId="23621"/>
    <cellStyle name="Note 3 3 6 2" xfId="23622"/>
    <cellStyle name="Note 3 3 6 2 2" xfId="23623"/>
    <cellStyle name="Note 3 3 6 3" xfId="23624"/>
    <cellStyle name="Note 3 3 7" xfId="23625"/>
    <cellStyle name="Note 3 3 7 2" xfId="23626"/>
    <cellStyle name="Note 3 3 7 2 2" xfId="23627"/>
    <cellStyle name="Note 3 3 7 3" xfId="23628"/>
    <cellStyle name="Note 3 3 8" xfId="23629"/>
    <cellStyle name="Note 3 3 8 2" xfId="23630"/>
    <cellStyle name="Note 3 3 8 2 2" xfId="23631"/>
    <cellStyle name="Note 3 3 8 3" xfId="23632"/>
    <cellStyle name="Note 3 3 9" xfId="23633"/>
    <cellStyle name="Note 3 30" xfId="23634"/>
    <cellStyle name="Note 3 30 2" xfId="23635"/>
    <cellStyle name="Note 3 30 2 2" xfId="23636"/>
    <cellStyle name="Note 3 30 3" xfId="23637"/>
    <cellStyle name="Note 3 31" xfId="23638"/>
    <cellStyle name="Note 3 31 2" xfId="23639"/>
    <cellStyle name="Note 3 31 2 2" xfId="23640"/>
    <cellStyle name="Note 3 31 3" xfId="23641"/>
    <cellStyle name="Note 3 32" xfId="23642"/>
    <cellStyle name="Note 3 32 2" xfId="23643"/>
    <cellStyle name="Note 3 32 2 2" xfId="23644"/>
    <cellStyle name="Note 3 32 3" xfId="23645"/>
    <cellStyle name="Note 3 33" xfId="23646"/>
    <cellStyle name="Note 3 33 2" xfId="23647"/>
    <cellStyle name="Note 3 33 2 2" xfId="23648"/>
    <cellStyle name="Note 3 33 3" xfId="23649"/>
    <cellStyle name="Note 3 34" xfId="23650"/>
    <cellStyle name="Note 3 34 2" xfId="23651"/>
    <cellStyle name="Note 3 34 2 2" xfId="23652"/>
    <cellStyle name="Note 3 34 3" xfId="23653"/>
    <cellStyle name="Note 3 35" xfId="23654"/>
    <cellStyle name="Note 3 35 2" xfId="23655"/>
    <cellStyle name="Note 3 35 2 2" xfId="23656"/>
    <cellStyle name="Note 3 35 3" xfId="23657"/>
    <cellStyle name="Note 3 36" xfId="23658"/>
    <cellStyle name="Note 3 36 2" xfId="23659"/>
    <cellStyle name="Note 3 36 2 2" xfId="23660"/>
    <cellStyle name="Note 3 36 3" xfId="23661"/>
    <cellStyle name="Note 3 37" xfId="23662"/>
    <cellStyle name="Note 3 37 2" xfId="23663"/>
    <cellStyle name="Note 3 37 2 2" xfId="23664"/>
    <cellStyle name="Note 3 37 3" xfId="23665"/>
    <cellStyle name="Note 3 38" xfId="23666"/>
    <cellStyle name="Note 3 38 2" xfId="23667"/>
    <cellStyle name="Note 3 38 2 2" xfId="23668"/>
    <cellStyle name="Note 3 38 3" xfId="23669"/>
    <cellStyle name="Note 3 39" xfId="23670"/>
    <cellStyle name="Note 3 39 2" xfId="23671"/>
    <cellStyle name="Note 3 39 2 2" xfId="23672"/>
    <cellStyle name="Note 3 39 3" xfId="23673"/>
    <cellStyle name="Note 3 4" xfId="23674"/>
    <cellStyle name="Note 3 4 10" xfId="23675"/>
    <cellStyle name="Note 3 4 11" xfId="23676"/>
    <cellStyle name="Note 3 4 12" xfId="23677"/>
    <cellStyle name="Note 3 4 13" xfId="23678"/>
    <cellStyle name="Note 3 4 14" xfId="23679"/>
    <cellStyle name="Note 3 4 15" xfId="23680"/>
    <cellStyle name="Note 3 4 16" xfId="23681"/>
    <cellStyle name="Note 3 4 17" xfId="23682"/>
    <cellStyle name="Note 3 4 18" xfId="23683"/>
    <cellStyle name="Note 3 4 19" xfId="23684"/>
    <cellStyle name="Note 3 4 2" xfId="23685"/>
    <cellStyle name="Note 3 4 2 2" xfId="23686"/>
    <cellStyle name="Note 3 4 2 3" xfId="23687"/>
    <cellStyle name="Note 3 4 2 4" xfId="23688"/>
    <cellStyle name="Note 3 4 2 5" xfId="23689"/>
    <cellStyle name="Note 3 4 2 6" xfId="23690"/>
    <cellStyle name="Note 3 4 2 7" xfId="23691"/>
    <cellStyle name="Note 3 4 2 7 2" xfId="23692"/>
    <cellStyle name="Note 3 4 2 8" xfId="23693"/>
    <cellStyle name="Note 3 4 20" xfId="23694"/>
    <cellStyle name="Note 3 4 21" xfId="23695"/>
    <cellStyle name="Note 3 4 22" xfId="23696"/>
    <cellStyle name="Note 3 4 23" xfId="23697"/>
    <cellStyle name="Note 3 4 24" xfId="23698"/>
    <cellStyle name="Note 3 4 25" xfId="23699"/>
    <cellStyle name="Note 3 4 26" xfId="23700"/>
    <cellStyle name="Note 3 4 26 2" xfId="23701"/>
    <cellStyle name="Note 3 4 27" xfId="23702"/>
    <cellStyle name="Note 3 4 28" xfId="23703"/>
    <cellStyle name="Note 3 4 3" xfId="23704"/>
    <cellStyle name="Note 3 4 3 2" xfId="23705"/>
    <cellStyle name="Note 3 4 3 2 2" xfId="23706"/>
    <cellStyle name="Note 3 4 3 3" xfId="23707"/>
    <cellStyle name="Note 3 4 4" xfId="23708"/>
    <cellStyle name="Note 3 4 4 2" xfId="23709"/>
    <cellStyle name="Note 3 4 4 2 2" xfId="23710"/>
    <cellStyle name="Note 3 4 4 3" xfId="23711"/>
    <cellStyle name="Note 3 4 5" xfId="23712"/>
    <cellStyle name="Note 3 4 5 2" xfId="23713"/>
    <cellStyle name="Note 3 4 5 2 2" xfId="23714"/>
    <cellStyle name="Note 3 4 5 3" xfId="23715"/>
    <cellStyle name="Note 3 4 6" xfId="23716"/>
    <cellStyle name="Note 3 4 6 2" xfId="23717"/>
    <cellStyle name="Note 3 4 6 2 2" xfId="23718"/>
    <cellStyle name="Note 3 4 6 3" xfId="23719"/>
    <cellStyle name="Note 3 4 7" xfId="23720"/>
    <cellStyle name="Note 3 4 7 2" xfId="23721"/>
    <cellStyle name="Note 3 4 7 2 2" xfId="23722"/>
    <cellStyle name="Note 3 4 7 3" xfId="23723"/>
    <cellStyle name="Note 3 4 8" xfId="23724"/>
    <cellStyle name="Note 3 4 8 2" xfId="23725"/>
    <cellStyle name="Note 3 4 8 2 2" xfId="23726"/>
    <cellStyle name="Note 3 4 8 3" xfId="23727"/>
    <cellStyle name="Note 3 4 9" xfId="23728"/>
    <cellStyle name="Note 3 40" xfId="23729"/>
    <cellStyle name="Note 3 41" xfId="23730"/>
    <cellStyle name="Note 3 42" xfId="23731"/>
    <cellStyle name="Note 3 42 2" xfId="23732"/>
    <cellStyle name="Note 3 43" xfId="23733"/>
    <cellStyle name="Note 3 44" xfId="23734"/>
    <cellStyle name="Note 3 5" xfId="23735"/>
    <cellStyle name="Note 3 5 10" xfId="23736"/>
    <cellStyle name="Note 3 5 11" xfId="23737"/>
    <cellStyle name="Note 3 5 12" xfId="23738"/>
    <cellStyle name="Note 3 5 13" xfId="23739"/>
    <cellStyle name="Note 3 5 14" xfId="23740"/>
    <cellStyle name="Note 3 5 15" xfId="23741"/>
    <cellStyle name="Note 3 5 16" xfId="23742"/>
    <cellStyle name="Note 3 5 17" xfId="23743"/>
    <cellStyle name="Note 3 5 18" xfId="23744"/>
    <cellStyle name="Note 3 5 19" xfId="23745"/>
    <cellStyle name="Note 3 5 2" xfId="23746"/>
    <cellStyle name="Note 3 5 2 2" xfId="23747"/>
    <cellStyle name="Note 3 5 2 3" xfId="23748"/>
    <cellStyle name="Note 3 5 2 4" xfId="23749"/>
    <cellStyle name="Note 3 5 2 5" xfId="23750"/>
    <cellStyle name="Note 3 5 2 6" xfId="23751"/>
    <cellStyle name="Note 3 5 20" xfId="23752"/>
    <cellStyle name="Note 3 5 21" xfId="23753"/>
    <cellStyle name="Note 3 5 22" xfId="23754"/>
    <cellStyle name="Note 3 5 23" xfId="23755"/>
    <cellStyle name="Note 3 5 24" xfId="23756"/>
    <cellStyle name="Note 3 5 25" xfId="23757"/>
    <cellStyle name="Note 3 5 26" xfId="23758"/>
    <cellStyle name="Note 3 5 26 2" xfId="23759"/>
    <cellStyle name="Note 3 5 27" xfId="23760"/>
    <cellStyle name="Note 3 5 28" xfId="23761"/>
    <cellStyle name="Note 3 5 3" xfId="23762"/>
    <cellStyle name="Note 3 5 4" xfId="23763"/>
    <cellStyle name="Note 3 5 5" xfId="23764"/>
    <cellStyle name="Note 3 5 6" xfId="23765"/>
    <cellStyle name="Note 3 5 7" xfId="23766"/>
    <cellStyle name="Note 3 5 8" xfId="23767"/>
    <cellStyle name="Note 3 5 9" xfId="23768"/>
    <cellStyle name="Note 3 6" xfId="23769"/>
    <cellStyle name="Note 3 6 10" xfId="23770"/>
    <cellStyle name="Note 3 6 11" xfId="23771"/>
    <cellStyle name="Note 3 6 12" xfId="23772"/>
    <cellStyle name="Note 3 6 13" xfId="23773"/>
    <cellStyle name="Note 3 6 14" xfId="23774"/>
    <cellStyle name="Note 3 6 15" xfId="23775"/>
    <cellStyle name="Note 3 6 16" xfId="23776"/>
    <cellStyle name="Note 3 6 17" xfId="23777"/>
    <cellStyle name="Note 3 6 18" xfId="23778"/>
    <cellStyle name="Note 3 6 19" xfId="23779"/>
    <cellStyle name="Note 3 6 2" xfId="23780"/>
    <cellStyle name="Note 3 6 20" xfId="23781"/>
    <cellStyle name="Note 3 6 21" xfId="23782"/>
    <cellStyle name="Note 3 6 22" xfId="23783"/>
    <cellStyle name="Note 3 6 23" xfId="23784"/>
    <cellStyle name="Note 3 6 24" xfId="23785"/>
    <cellStyle name="Note 3 6 25" xfId="23786"/>
    <cellStyle name="Note 3 6 26" xfId="23787"/>
    <cellStyle name="Note 3 6 26 2" xfId="23788"/>
    <cellStyle name="Note 3 6 27" xfId="23789"/>
    <cellStyle name="Note 3 6 28" xfId="23790"/>
    <cellStyle name="Note 3 6 3" xfId="23791"/>
    <cellStyle name="Note 3 6 4" xfId="23792"/>
    <cellStyle name="Note 3 6 5" xfId="23793"/>
    <cellStyle name="Note 3 6 6" xfId="23794"/>
    <cellStyle name="Note 3 6 7" xfId="23795"/>
    <cellStyle name="Note 3 6 8" xfId="23796"/>
    <cellStyle name="Note 3 6 9" xfId="23797"/>
    <cellStyle name="Note 3 7" xfId="23798"/>
    <cellStyle name="Note 3 7 10" xfId="23799"/>
    <cellStyle name="Note 3 7 11" xfId="23800"/>
    <cellStyle name="Note 3 7 12" xfId="23801"/>
    <cellStyle name="Note 3 7 13" xfId="23802"/>
    <cellStyle name="Note 3 7 14" xfId="23803"/>
    <cellStyle name="Note 3 7 15" xfId="23804"/>
    <cellStyle name="Note 3 7 16" xfId="23805"/>
    <cellStyle name="Note 3 7 17" xfId="23806"/>
    <cellStyle name="Note 3 7 18" xfId="23807"/>
    <cellStyle name="Note 3 7 19" xfId="23808"/>
    <cellStyle name="Note 3 7 2" xfId="23809"/>
    <cellStyle name="Note 3 7 20" xfId="23810"/>
    <cellStyle name="Note 3 7 21" xfId="23811"/>
    <cellStyle name="Note 3 7 22" xfId="23812"/>
    <cellStyle name="Note 3 7 23" xfId="23813"/>
    <cellStyle name="Note 3 7 24" xfId="23814"/>
    <cellStyle name="Note 3 7 25" xfId="23815"/>
    <cellStyle name="Note 3 7 26" xfId="23816"/>
    <cellStyle name="Note 3 7 26 2" xfId="23817"/>
    <cellStyle name="Note 3 7 27" xfId="23818"/>
    <cellStyle name="Note 3 7 28" xfId="23819"/>
    <cellStyle name="Note 3 7 3" xfId="23820"/>
    <cellStyle name="Note 3 7 4" xfId="23821"/>
    <cellStyle name="Note 3 7 5" xfId="23822"/>
    <cellStyle name="Note 3 7 6" xfId="23823"/>
    <cellStyle name="Note 3 7 7" xfId="23824"/>
    <cellStyle name="Note 3 7 8" xfId="23825"/>
    <cellStyle name="Note 3 7 9" xfId="23826"/>
    <cellStyle name="Note 3 8" xfId="23827"/>
    <cellStyle name="Note 3 8 10" xfId="23828"/>
    <cellStyle name="Note 3 8 11" xfId="23829"/>
    <cellStyle name="Note 3 8 12" xfId="23830"/>
    <cellStyle name="Note 3 8 13" xfId="23831"/>
    <cellStyle name="Note 3 8 14" xfId="23832"/>
    <cellStyle name="Note 3 8 15" xfId="23833"/>
    <cellStyle name="Note 3 8 16" xfId="23834"/>
    <cellStyle name="Note 3 8 17" xfId="23835"/>
    <cellStyle name="Note 3 8 18" xfId="23836"/>
    <cellStyle name="Note 3 8 19" xfId="23837"/>
    <cellStyle name="Note 3 8 2" xfId="23838"/>
    <cellStyle name="Note 3 8 20" xfId="23839"/>
    <cellStyle name="Note 3 8 21" xfId="23840"/>
    <cellStyle name="Note 3 8 22" xfId="23841"/>
    <cellStyle name="Note 3 8 23" xfId="23842"/>
    <cellStyle name="Note 3 8 24" xfId="23843"/>
    <cellStyle name="Note 3 8 25" xfId="23844"/>
    <cellStyle name="Note 3 8 26" xfId="23845"/>
    <cellStyle name="Note 3 8 26 2" xfId="23846"/>
    <cellStyle name="Note 3 8 27" xfId="23847"/>
    <cellStyle name="Note 3 8 3" xfId="23848"/>
    <cellStyle name="Note 3 8 4" xfId="23849"/>
    <cellStyle name="Note 3 8 5" xfId="23850"/>
    <cellStyle name="Note 3 8 6" xfId="23851"/>
    <cellStyle name="Note 3 8 7" xfId="23852"/>
    <cellStyle name="Note 3 8 8" xfId="23853"/>
    <cellStyle name="Note 3 8 9" xfId="23854"/>
    <cellStyle name="Note 3 9" xfId="23855"/>
    <cellStyle name="Note 3 9 10" xfId="23856"/>
    <cellStyle name="Note 3 9 11" xfId="23857"/>
    <cellStyle name="Note 3 9 12" xfId="23858"/>
    <cellStyle name="Note 3 9 13" xfId="23859"/>
    <cellStyle name="Note 3 9 14" xfId="23860"/>
    <cellStyle name="Note 3 9 15" xfId="23861"/>
    <cellStyle name="Note 3 9 16" xfId="23862"/>
    <cellStyle name="Note 3 9 17" xfId="23863"/>
    <cellStyle name="Note 3 9 18" xfId="23864"/>
    <cellStyle name="Note 3 9 19" xfId="23865"/>
    <cellStyle name="Note 3 9 2" xfId="23866"/>
    <cellStyle name="Note 3 9 20" xfId="23867"/>
    <cellStyle name="Note 3 9 21" xfId="23868"/>
    <cellStyle name="Note 3 9 22" xfId="23869"/>
    <cellStyle name="Note 3 9 23" xfId="23870"/>
    <cellStyle name="Note 3 9 24" xfId="23871"/>
    <cellStyle name="Note 3 9 25" xfId="23872"/>
    <cellStyle name="Note 3 9 26" xfId="23873"/>
    <cellStyle name="Note 3 9 26 2" xfId="23874"/>
    <cellStyle name="Note 3 9 27" xfId="23875"/>
    <cellStyle name="Note 3 9 3" xfId="23876"/>
    <cellStyle name="Note 3 9 4" xfId="23877"/>
    <cellStyle name="Note 3 9 5" xfId="23878"/>
    <cellStyle name="Note 3 9 6" xfId="23879"/>
    <cellStyle name="Note 3 9 7" xfId="23880"/>
    <cellStyle name="Note 3 9 8" xfId="23881"/>
    <cellStyle name="Note 3 9 9" xfId="23882"/>
    <cellStyle name="Note 4" xfId="23883"/>
    <cellStyle name="Note 4 10" xfId="23884"/>
    <cellStyle name="Note 4 10 10" xfId="23885"/>
    <cellStyle name="Note 4 10 11" xfId="23886"/>
    <cellStyle name="Note 4 10 12" xfId="23887"/>
    <cellStyle name="Note 4 10 13" xfId="23888"/>
    <cellStyle name="Note 4 10 14" xfId="23889"/>
    <cellStyle name="Note 4 10 15" xfId="23890"/>
    <cellStyle name="Note 4 10 16" xfId="23891"/>
    <cellStyle name="Note 4 10 17" xfId="23892"/>
    <cellStyle name="Note 4 10 18" xfId="23893"/>
    <cellStyle name="Note 4 10 19" xfId="23894"/>
    <cellStyle name="Note 4 10 2" xfId="23895"/>
    <cellStyle name="Note 4 10 20" xfId="23896"/>
    <cellStyle name="Note 4 10 21" xfId="23897"/>
    <cellStyle name="Note 4 10 22" xfId="23898"/>
    <cellStyle name="Note 4 10 23" xfId="23899"/>
    <cellStyle name="Note 4 10 24" xfId="23900"/>
    <cellStyle name="Note 4 10 25" xfId="23901"/>
    <cellStyle name="Note 4 10 3" xfId="23902"/>
    <cellStyle name="Note 4 10 4" xfId="23903"/>
    <cellStyle name="Note 4 10 5" xfId="23904"/>
    <cellStyle name="Note 4 10 6" xfId="23905"/>
    <cellStyle name="Note 4 10 7" xfId="23906"/>
    <cellStyle name="Note 4 10 8" xfId="23907"/>
    <cellStyle name="Note 4 10 9" xfId="23908"/>
    <cellStyle name="Note 4 11" xfId="23909"/>
    <cellStyle name="Note 4 11 2" xfId="23910"/>
    <cellStyle name="Note 4 11 3" xfId="23911"/>
    <cellStyle name="Note 4 11 4" xfId="23912"/>
    <cellStyle name="Note 4 11 5" xfId="23913"/>
    <cellStyle name="Note 4 11 6" xfId="23914"/>
    <cellStyle name="Note 4 12" xfId="23915"/>
    <cellStyle name="Note 4 13" xfId="23916"/>
    <cellStyle name="Note 4 14" xfId="23917"/>
    <cellStyle name="Note 4 15" xfId="23918"/>
    <cellStyle name="Note 4 16" xfId="23919"/>
    <cellStyle name="Note 4 17" xfId="23920"/>
    <cellStyle name="Note 4 18" xfId="23921"/>
    <cellStyle name="Note 4 19" xfId="23922"/>
    <cellStyle name="Note 4 2" xfId="23923"/>
    <cellStyle name="Note 4 2 10" xfId="23924"/>
    <cellStyle name="Note 4 2 11" xfId="23925"/>
    <cellStyle name="Note 4 2 12" xfId="23926"/>
    <cellStyle name="Note 4 2 13" xfId="23927"/>
    <cellStyle name="Note 4 2 14" xfId="23928"/>
    <cellStyle name="Note 4 2 15" xfId="23929"/>
    <cellStyle name="Note 4 2 16" xfId="23930"/>
    <cellStyle name="Note 4 2 17" xfId="23931"/>
    <cellStyle name="Note 4 2 18" xfId="23932"/>
    <cellStyle name="Note 4 2 19" xfId="23933"/>
    <cellStyle name="Note 4 2 2" xfId="23934"/>
    <cellStyle name="Note 4 2 2 2" xfId="23935"/>
    <cellStyle name="Note 4 2 2 3" xfId="23936"/>
    <cellStyle name="Note 4 2 2 4" xfId="23937"/>
    <cellStyle name="Note 4 2 2 5" xfId="23938"/>
    <cellStyle name="Note 4 2 2 6" xfId="23939"/>
    <cellStyle name="Note 4 2 20" xfId="23940"/>
    <cellStyle name="Note 4 2 21" xfId="23941"/>
    <cellStyle name="Note 4 2 22" xfId="23942"/>
    <cellStyle name="Note 4 2 23" xfId="23943"/>
    <cellStyle name="Note 4 2 24" xfId="23944"/>
    <cellStyle name="Note 4 2 25" xfId="23945"/>
    <cellStyle name="Note 4 2 26" xfId="23946"/>
    <cellStyle name="Note 4 2 3" xfId="23947"/>
    <cellStyle name="Note 4 2 4" xfId="23948"/>
    <cellStyle name="Note 4 2 5" xfId="23949"/>
    <cellStyle name="Note 4 2 6" xfId="23950"/>
    <cellStyle name="Note 4 2 7" xfId="23951"/>
    <cellStyle name="Note 4 2 8" xfId="23952"/>
    <cellStyle name="Note 4 2 9" xfId="23953"/>
    <cellStyle name="Note 4 20" xfId="23954"/>
    <cellStyle name="Note 4 21" xfId="23955"/>
    <cellStyle name="Note 4 22" xfId="23956"/>
    <cellStyle name="Note 4 23" xfId="23957"/>
    <cellStyle name="Note 4 24" xfId="23958"/>
    <cellStyle name="Note 4 25" xfId="23959"/>
    <cellStyle name="Note 4 26" xfId="23960"/>
    <cellStyle name="Note 4 27" xfId="23961"/>
    <cellStyle name="Note 4 28" xfId="23962"/>
    <cellStyle name="Note 4 29" xfId="23963"/>
    <cellStyle name="Note 4 3" xfId="23964"/>
    <cellStyle name="Note 4 3 10" xfId="23965"/>
    <cellStyle name="Note 4 3 11" xfId="23966"/>
    <cellStyle name="Note 4 3 12" xfId="23967"/>
    <cellStyle name="Note 4 3 13" xfId="23968"/>
    <cellStyle name="Note 4 3 14" xfId="23969"/>
    <cellStyle name="Note 4 3 15" xfId="23970"/>
    <cellStyle name="Note 4 3 16" xfId="23971"/>
    <cellStyle name="Note 4 3 17" xfId="23972"/>
    <cellStyle name="Note 4 3 18" xfId="23973"/>
    <cellStyle name="Note 4 3 19" xfId="23974"/>
    <cellStyle name="Note 4 3 2" xfId="23975"/>
    <cellStyle name="Note 4 3 2 2" xfId="23976"/>
    <cellStyle name="Note 4 3 2 3" xfId="23977"/>
    <cellStyle name="Note 4 3 2 4" xfId="23978"/>
    <cellStyle name="Note 4 3 2 5" xfId="23979"/>
    <cellStyle name="Note 4 3 2 6" xfId="23980"/>
    <cellStyle name="Note 4 3 20" xfId="23981"/>
    <cellStyle name="Note 4 3 21" xfId="23982"/>
    <cellStyle name="Note 4 3 22" xfId="23983"/>
    <cellStyle name="Note 4 3 23" xfId="23984"/>
    <cellStyle name="Note 4 3 24" xfId="23985"/>
    <cellStyle name="Note 4 3 25" xfId="23986"/>
    <cellStyle name="Note 4 3 26" xfId="23987"/>
    <cellStyle name="Note 4 3 3" xfId="23988"/>
    <cellStyle name="Note 4 3 4" xfId="23989"/>
    <cellStyle name="Note 4 3 5" xfId="23990"/>
    <cellStyle name="Note 4 3 6" xfId="23991"/>
    <cellStyle name="Note 4 3 7" xfId="23992"/>
    <cellStyle name="Note 4 3 8" xfId="23993"/>
    <cellStyle name="Note 4 3 9" xfId="23994"/>
    <cellStyle name="Note 4 30" xfId="23995"/>
    <cellStyle name="Note 4 31" xfId="23996"/>
    <cellStyle name="Note 4 32" xfId="23997"/>
    <cellStyle name="Note 4 33" xfId="23998"/>
    <cellStyle name="Note 4 34" xfId="23999"/>
    <cellStyle name="Note 4 35" xfId="24000"/>
    <cellStyle name="Note 4 36" xfId="24001"/>
    <cellStyle name="Note 4 37" xfId="24002"/>
    <cellStyle name="Note 4 38" xfId="24003"/>
    <cellStyle name="Note 4 39" xfId="24004"/>
    <cellStyle name="Note 4 4" xfId="24005"/>
    <cellStyle name="Note 4 4 10" xfId="24006"/>
    <cellStyle name="Note 4 4 11" xfId="24007"/>
    <cellStyle name="Note 4 4 12" xfId="24008"/>
    <cellStyle name="Note 4 4 13" xfId="24009"/>
    <cellStyle name="Note 4 4 14" xfId="24010"/>
    <cellStyle name="Note 4 4 15" xfId="24011"/>
    <cellStyle name="Note 4 4 16" xfId="24012"/>
    <cellStyle name="Note 4 4 17" xfId="24013"/>
    <cellStyle name="Note 4 4 18" xfId="24014"/>
    <cellStyle name="Note 4 4 19" xfId="24015"/>
    <cellStyle name="Note 4 4 2" xfId="24016"/>
    <cellStyle name="Note 4 4 2 2" xfId="24017"/>
    <cellStyle name="Note 4 4 2 3" xfId="24018"/>
    <cellStyle name="Note 4 4 2 4" xfId="24019"/>
    <cellStyle name="Note 4 4 2 5" xfId="24020"/>
    <cellStyle name="Note 4 4 2 6" xfId="24021"/>
    <cellStyle name="Note 4 4 20" xfId="24022"/>
    <cellStyle name="Note 4 4 21" xfId="24023"/>
    <cellStyle name="Note 4 4 22" xfId="24024"/>
    <cellStyle name="Note 4 4 23" xfId="24025"/>
    <cellStyle name="Note 4 4 24" xfId="24026"/>
    <cellStyle name="Note 4 4 25" xfId="24027"/>
    <cellStyle name="Note 4 4 26" xfId="24028"/>
    <cellStyle name="Note 4 4 3" xfId="24029"/>
    <cellStyle name="Note 4 4 4" xfId="24030"/>
    <cellStyle name="Note 4 4 5" xfId="24031"/>
    <cellStyle name="Note 4 4 6" xfId="24032"/>
    <cellStyle name="Note 4 4 7" xfId="24033"/>
    <cellStyle name="Note 4 4 8" xfId="24034"/>
    <cellStyle name="Note 4 4 9" xfId="24035"/>
    <cellStyle name="Note 4 40" xfId="24036"/>
    <cellStyle name="Note 4 41" xfId="24037"/>
    <cellStyle name="Note 4 42" xfId="24038"/>
    <cellStyle name="Note 4 5" xfId="24039"/>
    <cellStyle name="Note 4 5 10" xfId="24040"/>
    <cellStyle name="Note 4 5 11" xfId="24041"/>
    <cellStyle name="Note 4 5 12" xfId="24042"/>
    <cellStyle name="Note 4 5 13" xfId="24043"/>
    <cellStyle name="Note 4 5 14" xfId="24044"/>
    <cellStyle name="Note 4 5 15" xfId="24045"/>
    <cellStyle name="Note 4 5 16" xfId="24046"/>
    <cellStyle name="Note 4 5 17" xfId="24047"/>
    <cellStyle name="Note 4 5 18" xfId="24048"/>
    <cellStyle name="Note 4 5 19" xfId="24049"/>
    <cellStyle name="Note 4 5 2" xfId="24050"/>
    <cellStyle name="Note 4 5 2 2" xfId="24051"/>
    <cellStyle name="Note 4 5 2 3" xfId="24052"/>
    <cellStyle name="Note 4 5 2 4" xfId="24053"/>
    <cellStyle name="Note 4 5 2 5" xfId="24054"/>
    <cellStyle name="Note 4 5 2 6" xfId="24055"/>
    <cellStyle name="Note 4 5 20" xfId="24056"/>
    <cellStyle name="Note 4 5 21" xfId="24057"/>
    <cellStyle name="Note 4 5 22" xfId="24058"/>
    <cellStyle name="Note 4 5 23" xfId="24059"/>
    <cellStyle name="Note 4 5 24" xfId="24060"/>
    <cellStyle name="Note 4 5 25" xfId="24061"/>
    <cellStyle name="Note 4 5 26" xfId="24062"/>
    <cellStyle name="Note 4 5 3" xfId="24063"/>
    <cellStyle name="Note 4 5 4" xfId="24064"/>
    <cellStyle name="Note 4 5 5" xfId="24065"/>
    <cellStyle name="Note 4 5 6" xfId="24066"/>
    <cellStyle name="Note 4 5 7" xfId="24067"/>
    <cellStyle name="Note 4 5 8" xfId="24068"/>
    <cellStyle name="Note 4 5 9" xfId="24069"/>
    <cellStyle name="Note 4 6" xfId="24070"/>
    <cellStyle name="Note 4 6 10" xfId="24071"/>
    <cellStyle name="Note 4 6 11" xfId="24072"/>
    <cellStyle name="Note 4 6 12" xfId="24073"/>
    <cellStyle name="Note 4 6 13" xfId="24074"/>
    <cellStyle name="Note 4 6 14" xfId="24075"/>
    <cellStyle name="Note 4 6 15" xfId="24076"/>
    <cellStyle name="Note 4 6 16" xfId="24077"/>
    <cellStyle name="Note 4 6 17" xfId="24078"/>
    <cellStyle name="Note 4 6 18" xfId="24079"/>
    <cellStyle name="Note 4 6 19" xfId="24080"/>
    <cellStyle name="Note 4 6 2" xfId="24081"/>
    <cellStyle name="Note 4 6 20" xfId="24082"/>
    <cellStyle name="Note 4 6 21" xfId="24083"/>
    <cellStyle name="Note 4 6 22" xfId="24084"/>
    <cellStyle name="Note 4 6 23" xfId="24085"/>
    <cellStyle name="Note 4 6 24" xfId="24086"/>
    <cellStyle name="Note 4 6 25" xfId="24087"/>
    <cellStyle name="Note 4 6 26" xfId="24088"/>
    <cellStyle name="Note 4 6 3" xfId="24089"/>
    <cellStyle name="Note 4 6 4" xfId="24090"/>
    <cellStyle name="Note 4 6 5" xfId="24091"/>
    <cellStyle name="Note 4 6 6" xfId="24092"/>
    <cellStyle name="Note 4 6 7" xfId="24093"/>
    <cellStyle name="Note 4 6 8" xfId="24094"/>
    <cellStyle name="Note 4 6 9" xfId="24095"/>
    <cellStyle name="Note 4 7" xfId="24096"/>
    <cellStyle name="Note 4 7 10" xfId="24097"/>
    <cellStyle name="Note 4 7 11" xfId="24098"/>
    <cellStyle name="Note 4 7 12" xfId="24099"/>
    <cellStyle name="Note 4 7 13" xfId="24100"/>
    <cellStyle name="Note 4 7 14" xfId="24101"/>
    <cellStyle name="Note 4 7 15" xfId="24102"/>
    <cellStyle name="Note 4 7 16" xfId="24103"/>
    <cellStyle name="Note 4 7 17" xfId="24104"/>
    <cellStyle name="Note 4 7 18" xfId="24105"/>
    <cellStyle name="Note 4 7 19" xfId="24106"/>
    <cellStyle name="Note 4 7 2" xfId="24107"/>
    <cellStyle name="Note 4 7 20" xfId="24108"/>
    <cellStyle name="Note 4 7 21" xfId="24109"/>
    <cellStyle name="Note 4 7 22" xfId="24110"/>
    <cellStyle name="Note 4 7 23" xfId="24111"/>
    <cellStyle name="Note 4 7 24" xfId="24112"/>
    <cellStyle name="Note 4 7 25" xfId="24113"/>
    <cellStyle name="Note 4 7 26" xfId="24114"/>
    <cellStyle name="Note 4 7 3" xfId="24115"/>
    <cellStyle name="Note 4 7 4" xfId="24116"/>
    <cellStyle name="Note 4 7 5" xfId="24117"/>
    <cellStyle name="Note 4 7 6" xfId="24118"/>
    <cellStyle name="Note 4 7 7" xfId="24119"/>
    <cellStyle name="Note 4 7 8" xfId="24120"/>
    <cellStyle name="Note 4 7 9" xfId="24121"/>
    <cellStyle name="Note 4 8" xfId="24122"/>
    <cellStyle name="Note 4 8 10" xfId="24123"/>
    <cellStyle name="Note 4 8 11" xfId="24124"/>
    <cellStyle name="Note 4 8 12" xfId="24125"/>
    <cellStyle name="Note 4 8 13" xfId="24126"/>
    <cellStyle name="Note 4 8 14" xfId="24127"/>
    <cellStyle name="Note 4 8 15" xfId="24128"/>
    <cellStyle name="Note 4 8 16" xfId="24129"/>
    <cellStyle name="Note 4 8 17" xfId="24130"/>
    <cellStyle name="Note 4 8 18" xfId="24131"/>
    <cellStyle name="Note 4 8 19" xfId="24132"/>
    <cellStyle name="Note 4 8 2" xfId="24133"/>
    <cellStyle name="Note 4 8 20" xfId="24134"/>
    <cellStyle name="Note 4 8 21" xfId="24135"/>
    <cellStyle name="Note 4 8 22" xfId="24136"/>
    <cellStyle name="Note 4 8 23" xfId="24137"/>
    <cellStyle name="Note 4 8 24" xfId="24138"/>
    <cellStyle name="Note 4 8 25" xfId="24139"/>
    <cellStyle name="Note 4 8 3" xfId="24140"/>
    <cellStyle name="Note 4 8 4" xfId="24141"/>
    <cellStyle name="Note 4 8 5" xfId="24142"/>
    <cellStyle name="Note 4 8 6" xfId="24143"/>
    <cellStyle name="Note 4 8 7" xfId="24144"/>
    <cellStyle name="Note 4 8 8" xfId="24145"/>
    <cellStyle name="Note 4 8 9" xfId="24146"/>
    <cellStyle name="Note 4 9" xfId="24147"/>
    <cellStyle name="Note 4 9 10" xfId="24148"/>
    <cellStyle name="Note 4 9 11" xfId="24149"/>
    <cellStyle name="Note 4 9 12" xfId="24150"/>
    <cellStyle name="Note 4 9 13" xfId="24151"/>
    <cellStyle name="Note 4 9 14" xfId="24152"/>
    <cellStyle name="Note 4 9 15" xfId="24153"/>
    <cellStyle name="Note 4 9 16" xfId="24154"/>
    <cellStyle name="Note 4 9 17" xfId="24155"/>
    <cellStyle name="Note 4 9 18" xfId="24156"/>
    <cellStyle name="Note 4 9 19" xfId="24157"/>
    <cellStyle name="Note 4 9 2" xfId="24158"/>
    <cellStyle name="Note 4 9 20" xfId="24159"/>
    <cellStyle name="Note 4 9 21" xfId="24160"/>
    <cellStyle name="Note 4 9 22" xfId="24161"/>
    <cellStyle name="Note 4 9 23" xfId="24162"/>
    <cellStyle name="Note 4 9 24" xfId="24163"/>
    <cellStyle name="Note 4 9 25" xfId="24164"/>
    <cellStyle name="Note 4 9 3" xfId="24165"/>
    <cellStyle name="Note 4 9 4" xfId="24166"/>
    <cellStyle name="Note 4 9 5" xfId="24167"/>
    <cellStyle name="Note 4 9 6" xfId="24168"/>
    <cellStyle name="Note 4 9 7" xfId="24169"/>
    <cellStyle name="Note 4 9 8" xfId="24170"/>
    <cellStyle name="Note 4 9 9" xfId="24171"/>
    <cellStyle name="Note 5" xfId="24172"/>
    <cellStyle name="Note 5 10" xfId="24173"/>
    <cellStyle name="Note 5 10 10" xfId="24174"/>
    <cellStyle name="Note 5 10 11" xfId="24175"/>
    <cellStyle name="Note 5 10 12" xfId="24176"/>
    <cellStyle name="Note 5 10 13" xfId="24177"/>
    <cellStyle name="Note 5 10 14" xfId="24178"/>
    <cellStyle name="Note 5 10 15" xfId="24179"/>
    <cellStyle name="Note 5 10 16" xfId="24180"/>
    <cellStyle name="Note 5 10 17" xfId="24181"/>
    <cellStyle name="Note 5 10 18" xfId="24182"/>
    <cellStyle name="Note 5 10 19" xfId="24183"/>
    <cellStyle name="Note 5 10 2" xfId="24184"/>
    <cellStyle name="Note 5 10 20" xfId="24185"/>
    <cellStyle name="Note 5 10 21" xfId="24186"/>
    <cellStyle name="Note 5 10 22" xfId="24187"/>
    <cellStyle name="Note 5 10 23" xfId="24188"/>
    <cellStyle name="Note 5 10 24" xfId="24189"/>
    <cellStyle name="Note 5 10 25" xfId="24190"/>
    <cellStyle name="Note 5 10 3" xfId="24191"/>
    <cellStyle name="Note 5 10 4" xfId="24192"/>
    <cellStyle name="Note 5 10 5" xfId="24193"/>
    <cellStyle name="Note 5 10 6" xfId="24194"/>
    <cellStyle name="Note 5 10 7" xfId="24195"/>
    <cellStyle name="Note 5 10 8" xfId="24196"/>
    <cellStyle name="Note 5 10 9" xfId="24197"/>
    <cellStyle name="Note 5 11" xfId="24198"/>
    <cellStyle name="Note 5 11 2" xfId="24199"/>
    <cellStyle name="Note 5 11 3" xfId="24200"/>
    <cellStyle name="Note 5 11 4" xfId="24201"/>
    <cellStyle name="Note 5 11 5" xfId="24202"/>
    <cellStyle name="Note 5 11 6" xfId="24203"/>
    <cellStyle name="Note 5 12" xfId="24204"/>
    <cellStyle name="Note 5 13" xfId="24205"/>
    <cellStyle name="Note 5 14" xfId="24206"/>
    <cellStyle name="Note 5 15" xfId="24207"/>
    <cellStyle name="Note 5 16" xfId="24208"/>
    <cellStyle name="Note 5 17" xfId="24209"/>
    <cellStyle name="Note 5 18" xfId="24210"/>
    <cellStyle name="Note 5 19" xfId="24211"/>
    <cellStyle name="Note 5 2" xfId="24212"/>
    <cellStyle name="Note 5 2 10" xfId="24213"/>
    <cellStyle name="Note 5 2 11" xfId="24214"/>
    <cellStyle name="Note 5 2 12" xfId="24215"/>
    <cellStyle name="Note 5 2 13" xfId="24216"/>
    <cellStyle name="Note 5 2 14" xfId="24217"/>
    <cellStyle name="Note 5 2 15" xfId="24218"/>
    <cellStyle name="Note 5 2 16" xfId="24219"/>
    <cellStyle name="Note 5 2 17" xfId="24220"/>
    <cellStyle name="Note 5 2 18" xfId="24221"/>
    <cellStyle name="Note 5 2 19" xfId="24222"/>
    <cellStyle name="Note 5 2 2" xfId="24223"/>
    <cellStyle name="Note 5 2 2 2" xfId="24224"/>
    <cellStyle name="Note 5 2 2 3" xfId="24225"/>
    <cellStyle name="Note 5 2 2 4" xfId="24226"/>
    <cellStyle name="Note 5 2 2 5" xfId="24227"/>
    <cellStyle name="Note 5 2 2 6" xfId="24228"/>
    <cellStyle name="Note 5 2 20" xfId="24229"/>
    <cellStyle name="Note 5 2 21" xfId="24230"/>
    <cellStyle name="Note 5 2 22" xfId="24231"/>
    <cellStyle name="Note 5 2 23" xfId="24232"/>
    <cellStyle name="Note 5 2 24" xfId="24233"/>
    <cellStyle name="Note 5 2 25" xfId="24234"/>
    <cellStyle name="Note 5 2 26" xfId="24235"/>
    <cellStyle name="Note 5 2 3" xfId="24236"/>
    <cellStyle name="Note 5 2 4" xfId="24237"/>
    <cellStyle name="Note 5 2 5" xfId="24238"/>
    <cellStyle name="Note 5 2 6" xfId="24239"/>
    <cellStyle name="Note 5 2 7" xfId="24240"/>
    <cellStyle name="Note 5 2 8" xfId="24241"/>
    <cellStyle name="Note 5 2 9" xfId="24242"/>
    <cellStyle name="Note 5 20" xfId="24243"/>
    <cellStyle name="Note 5 21" xfId="24244"/>
    <cellStyle name="Note 5 22" xfId="24245"/>
    <cellStyle name="Note 5 23" xfId="24246"/>
    <cellStyle name="Note 5 24" xfId="24247"/>
    <cellStyle name="Note 5 25" xfId="24248"/>
    <cellStyle name="Note 5 26" xfId="24249"/>
    <cellStyle name="Note 5 27" xfId="24250"/>
    <cellStyle name="Note 5 28" xfId="24251"/>
    <cellStyle name="Note 5 29" xfId="24252"/>
    <cellStyle name="Note 5 3" xfId="24253"/>
    <cellStyle name="Note 5 3 10" xfId="24254"/>
    <cellStyle name="Note 5 3 11" xfId="24255"/>
    <cellStyle name="Note 5 3 12" xfId="24256"/>
    <cellStyle name="Note 5 3 13" xfId="24257"/>
    <cellStyle name="Note 5 3 14" xfId="24258"/>
    <cellStyle name="Note 5 3 15" xfId="24259"/>
    <cellStyle name="Note 5 3 16" xfId="24260"/>
    <cellStyle name="Note 5 3 17" xfId="24261"/>
    <cellStyle name="Note 5 3 18" xfId="24262"/>
    <cellStyle name="Note 5 3 19" xfId="24263"/>
    <cellStyle name="Note 5 3 2" xfId="24264"/>
    <cellStyle name="Note 5 3 2 2" xfId="24265"/>
    <cellStyle name="Note 5 3 2 3" xfId="24266"/>
    <cellStyle name="Note 5 3 2 4" xfId="24267"/>
    <cellStyle name="Note 5 3 2 5" xfId="24268"/>
    <cellStyle name="Note 5 3 2 6" xfId="24269"/>
    <cellStyle name="Note 5 3 20" xfId="24270"/>
    <cellStyle name="Note 5 3 21" xfId="24271"/>
    <cellStyle name="Note 5 3 22" xfId="24272"/>
    <cellStyle name="Note 5 3 23" xfId="24273"/>
    <cellStyle name="Note 5 3 24" xfId="24274"/>
    <cellStyle name="Note 5 3 25" xfId="24275"/>
    <cellStyle name="Note 5 3 26" xfId="24276"/>
    <cellStyle name="Note 5 3 3" xfId="24277"/>
    <cellStyle name="Note 5 3 4" xfId="24278"/>
    <cellStyle name="Note 5 3 5" xfId="24279"/>
    <cellStyle name="Note 5 3 6" xfId="24280"/>
    <cellStyle name="Note 5 3 7" xfId="24281"/>
    <cellStyle name="Note 5 3 8" xfId="24282"/>
    <cellStyle name="Note 5 3 9" xfId="24283"/>
    <cellStyle name="Note 5 30" xfId="24284"/>
    <cellStyle name="Note 5 31" xfId="24285"/>
    <cellStyle name="Note 5 32" xfId="24286"/>
    <cellStyle name="Note 5 33" xfId="24287"/>
    <cellStyle name="Note 5 34" xfId="24288"/>
    <cellStyle name="Note 5 35" xfId="24289"/>
    <cellStyle name="Note 5 36" xfId="24290"/>
    <cellStyle name="Note 5 37" xfId="24291"/>
    <cellStyle name="Note 5 38" xfId="24292"/>
    <cellStyle name="Note 5 39" xfId="24293"/>
    <cellStyle name="Note 5 4" xfId="24294"/>
    <cellStyle name="Note 5 4 10" xfId="24295"/>
    <cellStyle name="Note 5 4 11" xfId="24296"/>
    <cellStyle name="Note 5 4 12" xfId="24297"/>
    <cellStyle name="Note 5 4 13" xfId="24298"/>
    <cellStyle name="Note 5 4 14" xfId="24299"/>
    <cellStyle name="Note 5 4 15" xfId="24300"/>
    <cellStyle name="Note 5 4 16" xfId="24301"/>
    <cellStyle name="Note 5 4 17" xfId="24302"/>
    <cellStyle name="Note 5 4 18" xfId="24303"/>
    <cellStyle name="Note 5 4 19" xfId="24304"/>
    <cellStyle name="Note 5 4 2" xfId="24305"/>
    <cellStyle name="Note 5 4 2 2" xfId="24306"/>
    <cellStyle name="Note 5 4 2 3" xfId="24307"/>
    <cellStyle name="Note 5 4 2 4" xfId="24308"/>
    <cellStyle name="Note 5 4 2 5" xfId="24309"/>
    <cellStyle name="Note 5 4 2 6" xfId="24310"/>
    <cellStyle name="Note 5 4 20" xfId="24311"/>
    <cellStyle name="Note 5 4 21" xfId="24312"/>
    <cellStyle name="Note 5 4 22" xfId="24313"/>
    <cellStyle name="Note 5 4 23" xfId="24314"/>
    <cellStyle name="Note 5 4 24" xfId="24315"/>
    <cellStyle name="Note 5 4 25" xfId="24316"/>
    <cellStyle name="Note 5 4 26" xfId="24317"/>
    <cellStyle name="Note 5 4 3" xfId="24318"/>
    <cellStyle name="Note 5 4 4" xfId="24319"/>
    <cellStyle name="Note 5 4 5" xfId="24320"/>
    <cellStyle name="Note 5 4 6" xfId="24321"/>
    <cellStyle name="Note 5 4 7" xfId="24322"/>
    <cellStyle name="Note 5 4 8" xfId="24323"/>
    <cellStyle name="Note 5 4 9" xfId="24324"/>
    <cellStyle name="Note 5 40" xfId="24325"/>
    <cellStyle name="Note 5 41" xfId="24326"/>
    <cellStyle name="Note 5 42" xfId="24327"/>
    <cellStyle name="Note 5 5" xfId="24328"/>
    <cellStyle name="Note 5 5 10" xfId="24329"/>
    <cellStyle name="Note 5 5 11" xfId="24330"/>
    <cellStyle name="Note 5 5 12" xfId="24331"/>
    <cellStyle name="Note 5 5 13" xfId="24332"/>
    <cellStyle name="Note 5 5 14" xfId="24333"/>
    <cellStyle name="Note 5 5 15" xfId="24334"/>
    <cellStyle name="Note 5 5 16" xfId="24335"/>
    <cellStyle name="Note 5 5 17" xfId="24336"/>
    <cellStyle name="Note 5 5 18" xfId="24337"/>
    <cellStyle name="Note 5 5 19" xfId="24338"/>
    <cellStyle name="Note 5 5 2" xfId="24339"/>
    <cellStyle name="Note 5 5 2 2" xfId="24340"/>
    <cellStyle name="Note 5 5 2 3" xfId="24341"/>
    <cellStyle name="Note 5 5 2 4" xfId="24342"/>
    <cellStyle name="Note 5 5 2 5" xfId="24343"/>
    <cellStyle name="Note 5 5 2 6" xfId="24344"/>
    <cellStyle name="Note 5 5 20" xfId="24345"/>
    <cellStyle name="Note 5 5 21" xfId="24346"/>
    <cellStyle name="Note 5 5 22" xfId="24347"/>
    <cellStyle name="Note 5 5 23" xfId="24348"/>
    <cellStyle name="Note 5 5 24" xfId="24349"/>
    <cellStyle name="Note 5 5 25" xfId="24350"/>
    <cellStyle name="Note 5 5 26" xfId="24351"/>
    <cellStyle name="Note 5 5 3" xfId="24352"/>
    <cellStyle name="Note 5 5 4" xfId="24353"/>
    <cellStyle name="Note 5 5 5" xfId="24354"/>
    <cellStyle name="Note 5 5 6" xfId="24355"/>
    <cellStyle name="Note 5 5 7" xfId="24356"/>
    <cellStyle name="Note 5 5 8" xfId="24357"/>
    <cellStyle name="Note 5 5 9" xfId="24358"/>
    <cellStyle name="Note 5 6" xfId="24359"/>
    <cellStyle name="Note 5 6 10" xfId="24360"/>
    <cellStyle name="Note 5 6 11" xfId="24361"/>
    <cellStyle name="Note 5 6 12" xfId="24362"/>
    <cellStyle name="Note 5 6 13" xfId="24363"/>
    <cellStyle name="Note 5 6 14" xfId="24364"/>
    <cellStyle name="Note 5 6 15" xfId="24365"/>
    <cellStyle name="Note 5 6 16" xfId="24366"/>
    <cellStyle name="Note 5 6 17" xfId="24367"/>
    <cellStyle name="Note 5 6 18" xfId="24368"/>
    <cellStyle name="Note 5 6 19" xfId="24369"/>
    <cellStyle name="Note 5 6 2" xfId="24370"/>
    <cellStyle name="Note 5 6 20" xfId="24371"/>
    <cellStyle name="Note 5 6 21" xfId="24372"/>
    <cellStyle name="Note 5 6 22" xfId="24373"/>
    <cellStyle name="Note 5 6 23" xfId="24374"/>
    <cellStyle name="Note 5 6 24" xfId="24375"/>
    <cellStyle name="Note 5 6 25" xfId="24376"/>
    <cellStyle name="Note 5 6 26" xfId="24377"/>
    <cellStyle name="Note 5 6 3" xfId="24378"/>
    <cellStyle name="Note 5 6 4" xfId="24379"/>
    <cellStyle name="Note 5 6 5" xfId="24380"/>
    <cellStyle name="Note 5 6 6" xfId="24381"/>
    <cellStyle name="Note 5 6 7" xfId="24382"/>
    <cellStyle name="Note 5 6 8" xfId="24383"/>
    <cellStyle name="Note 5 6 9" xfId="24384"/>
    <cellStyle name="Note 5 7" xfId="24385"/>
    <cellStyle name="Note 5 7 10" xfId="24386"/>
    <cellStyle name="Note 5 7 11" xfId="24387"/>
    <cellStyle name="Note 5 7 12" xfId="24388"/>
    <cellStyle name="Note 5 7 13" xfId="24389"/>
    <cellStyle name="Note 5 7 14" xfId="24390"/>
    <cellStyle name="Note 5 7 15" xfId="24391"/>
    <cellStyle name="Note 5 7 16" xfId="24392"/>
    <cellStyle name="Note 5 7 17" xfId="24393"/>
    <cellStyle name="Note 5 7 18" xfId="24394"/>
    <cellStyle name="Note 5 7 19" xfId="24395"/>
    <cellStyle name="Note 5 7 2" xfId="24396"/>
    <cellStyle name="Note 5 7 20" xfId="24397"/>
    <cellStyle name="Note 5 7 21" xfId="24398"/>
    <cellStyle name="Note 5 7 22" xfId="24399"/>
    <cellStyle name="Note 5 7 23" xfId="24400"/>
    <cellStyle name="Note 5 7 24" xfId="24401"/>
    <cellStyle name="Note 5 7 25" xfId="24402"/>
    <cellStyle name="Note 5 7 26" xfId="24403"/>
    <cellStyle name="Note 5 7 3" xfId="24404"/>
    <cellStyle name="Note 5 7 4" xfId="24405"/>
    <cellStyle name="Note 5 7 5" xfId="24406"/>
    <cellStyle name="Note 5 7 6" xfId="24407"/>
    <cellStyle name="Note 5 7 7" xfId="24408"/>
    <cellStyle name="Note 5 7 8" xfId="24409"/>
    <cellStyle name="Note 5 7 9" xfId="24410"/>
    <cellStyle name="Note 5 8" xfId="24411"/>
    <cellStyle name="Note 5 8 10" xfId="24412"/>
    <cellStyle name="Note 5 8 11" xfId="24413"/>
    <cellStyle name="Note 5 8 12" xfId="24414"/>
    <cellStyle name="Note 5 8 13" xfId="24415"/>
    <cellStyle name="Note 5 8 14" xfId="24416"/>
    <cellStyle name="Note 5 8 15" xfId="24417"/>
    <cellStyle name="Note 5 8 16" xfId="24418"/>
    <cellStyle name="Note 5 8 17" xfId="24419"/>
    <cellStyle name="Note 5 8 18" xfId="24420"/>
    <cellStyle name="Note 5 8 19" xfId="24421"/>
    <cellStyle name="Note 5 8 2" xfId="24422"/>
    <cellStyle name="Note 5 8 20" xfId="24423"/>
    <cellStyle name="Note 5 8 21" xfId="24424"/>
    <cellStyle name="Note 5 8 22" xfId="24425"/>
    <cellStyle name="Note 5 8 23" xfId="24426"/>
    <cellStyle name="Note 5 8 24" xfId="24427"/>
    <cellStyle name="Note 5 8 25" xfId="24428"/>
    <cellStyle name="Note 5 8 3" xfId="24429"/>
    <cellStyle name="Note 5 8 4" xfId="24430"/>
    <cellStyle name="Note 5 8 5" xfId="24431"/>
    <cellStyle name="Note 5 8 6" xfId="24432"/>
    <cellStyle name="Note 5 8 7" xfId="24433"/>
    <cellStyle name="Note 5 8 8" xfId="24434"/>
    <cellStyle name="Note 5 8 9" xfId="24435"/>
    <cellStyle name="Note 5 9" xfId="24436"/>
    <cellStyle name="Note 5 9 10" xfId="24437"/>
    <cellStyle name="Note 5 9 11" xfId="24438"/>
    <cellStyle name="Note 5 9 12" xfId="24439"/>
    <cellStyle name="Note 5 9 13" xfId="24440"/>
    <cellStyle name="Note 5 9 14" xfId="24441"/>
    <cellStyle name="Note 5 9 15" xfId="24442"/>
    <cellStyle name="Note 5 9 16" xfId="24443"/>
    <cellStyle name="Note 5 9 17" xfId="24444"/>
    <cellStyle name="Note 5 9 18" xfId="24445"/>
    <cellStyle name="Note 5 9 19" xfId="24446"/>
    <cellStyle name="Note 5 9 2" xfId="24447"/>
    <cellStyle name="Note 5 9 20" xfId="24448"/>
    <cellStyle name="Note 5 9 21" xfId="24449"/>
    <cellStyle name="Note 5 9 22" xfId="24450"/>
    <cellStyle name="Note 5 9 23" xfId="24451"/>
    <cellStyle name="Note 5 9 24" xfId="24452"/>
    <cellStyle name="Note 5 9 25" xfId="24453"/>
    <cellStyle name="Note 5 9 3" xfId="24454"/>
    <cellStyle name="Note 5 9 4" xfId="24455"/>
    <cellStyle name="Note 5 9 5" xfId="24456"/>
    <cellStyle name="Note 5 9 6" xfId="24457"/>
    <cellStyle name="Note 5 9 7" xfId="24458"/>
    <cellStyle name="Note 5 9 8" xfId="24459"/>
    <cellStyle name="Note 5 9 9" xfId="24460"/>
    <cellStyle name="Note 6" xfId="24461"/>
    <cellStyle name="Note 6 10" xfId="24462"/>
    <cellStyle name="Note 6 10 10" xfId="24463"/>
    <cellStyle name="Note 6 10 11" xfId="24464"/>
    <cellStyle name="Note 6 10 12" xfId="24465"/>
    <cellStyle name="Note 6 10 13" xfId="24466"/>
    <cellStyle name="Note 6 10 14" xfId="24467"/>
    <cellStyle name="Note 6 10 15" xfId="24468"/>
    <cellStyle name="Note 6 10 16" xfId="24469"/>
    <cellStyle name="Note 6 10 17" xfId="24470"/>
    <cellStyle name="Note 6 10 18" xfId="24471"/>
    <cellStyle name="Note 6 10 19" xfId="24472"/>
    <cellStyle name="Note 6 10 2" xfId="24473"/>
    <cellStyle name="Note 6 10 20" xfId="24474"/>
    <cellStyle name="Note 6 10 21" xfId="24475"/>
    <cellStyle name="Note 6 10 22" xfId="24476"/>
    <cellStyle name="Note 6 10 23" xfId="24477"/>
    <cellStyle name="Note 6 10 24" xfId="24478"/>
    <cellStyle name="Note 6 10 25" xfId="24479"/>
    <cellStyle name="Note 6 10 3" xfId="24480"/>
    <cellStyle name="Note 6 10 4" xfId="24481"/>
    <cellStyle name="Note 6 10 5" xfId="24482"/>
    <cellStyle name="Note 6 10 6" xfId="24483"/>
    <cellStyle name="Note 6 10 7" xfId="24484"/>
    <cellStyle name="Note 6 10 8" xfId="24485"/>
    <cellStyle name="Note 6 10 9" xfId="24486"/>
    <cellStyle name="Note 6 11" xfId="24487"/>
    <cellStyle name="Note 6 11 2" xfId="24488"/>
    <cellStyle name="Note 6 11 3" xfId="24489"/>
    <cellStyle name="Note 6 11 4" xfId="24490"/>
    <cellStyle name="Note 6 11 5" xfId="24491"/>
    <cellStyle name="Note 6 11 6" xfId="24492"/>
    <cellStyle name="Note 6 12" xfId="24493"/>
    <cellStyle name="Note 6 13" xfId="24494"/>
    <cellStyle name="Note 6 14" xfId="24495"/>
    <cellStyle name="Note 6 15" xfId="24496"/>
    <cellStyle name="Note 6 16" xfId="24497"/>
    <cellStyle name="Note 6 17" xfId="24498"/>
    <cellStyle name="Note 6 18" xfId="24499"/>
    <cellStyle name="Note 6 19" xfId="24500"/>
    <cellStyle name="Note 6 2" xfId="24501"/>
    <cellStyle name="Note 6 2 10" xfId="24502"/>
    <cellStyle name="Note 6 2 11" xfId="24503"/>
    <cellStyle name="Note 6 2 12" xfId="24504"/>
    <cellStyle name="Note 6 2 13" xfId="24505"/>
    <cellStyle name="Note 6 2 14" xfId="24506"/>
    <cellStyle name="Note 6 2 15" xfId="24507"/>
    <cellStyle name="Note 6 2 16" xfId="24508"/>
    <cellStyle name="Note 6 2 17" xfId="24509"/>
    <cellStyle name="Note 6 2 18" xfId="24510"/>
    <cellStyle name="Note 6 2 19" xfId="24511"/>
    <cellStyle name="Note 6 2 2" xfId="24512"/>
    <cellStyle name="Note 6 2 2 2" xfId="24513"/>
    <cellStyle name="Note 6 2 2 3" xfId="24514"/>
    <cellStyle name="Note 6 2 2 4" xfId="24515"/>
    <cellStyle name="Note 6 2 2 5" xfId="24516"/>
    <cellStyle name="Note 6 2 2 6" xfId="24517"/>
    <cellStyle name="Note 6 2 20" xfId="24518"/>
    <cellStyle name="Note 6 2 21" xfId="24519"/>
    <cellStyle name="Note 6 2 22" xfId="24520"/>
    <cellStyle name="Note 6 2 23" xfId="24521"/>
    <cellStyle name="Note 6 2 24" xfId="24522"/>
    <cellStyle name="Note 6 2 25" xfId="24523"/>
    <cellStyle name="Note 6 2 26" xfId="24524"/>
    <cellStyle name="Note 6 2 3" xfId="24525"/>
    <cellStyle name="Note 6 2 4" xfId="24526"/>
    <cellStyle name="Note 6 2 5" xfId="24527"/>
    <cellStyle name="Note 6 2 6" xfId="24528"/>
    <cellStyle name="Note 6 2 7" xfId="24529"/>
    <cellStyle name="Note 6 2 8" xfId="24530"/>
    <cellStyle name="Note 6 2 9" xfId="24531"/>
    <cellStyle name="Note 6 20" xfId="24532"/>
    <cellStyle name="Note 6 21" xfId="24533"/>
    <cellStyle name="Note 6 22" xfId="24534"/>
    <cellStyle name="Note 6 23" xfId="24535"/>
    <cellStyle name="Note 6 24" xfId="24536"/>
    <cellStyle name="Note 6 25" xfId="24537"/>
    <cellStyle name="Note 6 26" xfId="24538"/>
    <cellStyle name="Note 6 27" xfId="24539"/>
    <cellStyle name="Note 6 28" xfId="24540"/>
    <cellStyle name="Note 6 29" xfId="24541"/>
    <cellStyle name="Note 6 3" xfId="24542"/>
    <cellStyle name="Note 6 3 10" xfId="24543"/>
    <cellStyle name="Note 6 3 11" xfId="24544"/>
    <cellStyle name="Note 6 3 12" xfId="24545"/>
    <cellStyle name="Note 6 3 13" xfId="24546"/>
    <cellStyle name="Note 6 3 14" xfId="24547"/>
    <cellStyle name="Note 6 3 15" xfId="24548"/>
    <cellStyle name="Note 6 3 16" xfId="24549"/>
    <cellStyle name="Note 6 3 17" xfId="24550"/>
    <cellStyle name="Note 6 3 18" xfId="24551"/>
    <cellStyle name="Note 6 3 19" xfId="24552"/>
    <cellStyle name="Note 6 3 2" xfId="24553"/>
    <cellStyle name="Note 6 3 2 2" xfId="24554"/>
    <cellStyle name="Note 6 3 2 3" xfId="24555"/>
    <cellStyle name="Note 6 3 2 4" xfId="24556"/>
    <cellStyle name="Note 6 3 2 5" xfId="24557"/>
    <cellStyle name="Note 6 3 2 6" xfId="24558"/>
    <cellStyle name="Note 6 3 20" xfId="24559"/>
    <cellStyle name="Note 6 3 21" xfId="24560"/>
    <cellStyle name="Note 6 3 22" xfId="24561"/>
    <cellStyle name="Note 6 3 23" xfId="24562"/>
    <cellStyle name="Note 6 3 24" xfId="24563"/>
    <cellStyle name="Note 6 3 25" xfId="24564"/>
    <cellStyle name="Note 6 3 26" xfId="24565"/>
    <cellStyle name="Note 6 3 3" xfId="24566"/>
    <cellStyle name="Note 6 3 4" xfId="24567"/>
    <cellStyle name="Note 6 3 5" xfId="24568"/>
    <cellStyle name="Note 6 3 6" xfId="24569"/>
    <cellStyle name="Note 6 3 7" xfId="24570"/>
    <cellStyle name="Note 6 3 8" xfId="24571"/>
    <cellStyle name="Note 6 3 9" xfId="24572"/>
    <cellStyle name="Note 6 30" xfId="24573"/>
    <cellStyle name="Note 6 31" xfId="24574"/>
    <cellStyle name="Note 6 32" xfId="24575"/>
    <cellStyle name="Note 6 33" xfId="24576"/>
    <cellStyle name="Note 6 34" xfId="24577"/>
    <cellStyle name="Note 6 35" xfId="24578"/>
    <cellStyle name="Note 6 36" xfId="24579"/>
    <cellStyle name="Note 6 37" xfId="24580"/>
    <cellStyle name="Note 6 38" xfId="24581"/>
    <cellStyle name="Note 6 39" xfId="24582"/>
    <cellStyle name="Note 6 4" xfId="24583"/>
    <cellStyle name="Note 6 4 10" xfId="24584"/>
    <cellStyle name="Note 6 4 11" xfId="24585"/>
    <cellStyle name="Note 6 4 12" xfId="24586"/>
    <cellStyle name="Note 6 4 13" xfId="24587"/>
    <cellStyle name="Note 6 4 14" xfId="24588"/>
    <cellStyle name="Note 6 4 15" xfId="24589"/>
    <cellStyle name="Note 6 4 16" xfId="24590"/>
    <cellStyle name="Note 6 4 17" xfId="24591"/>
    <cellStyle name="Note 6 4 18" xfId="24592"/>
    <cellStyle name="Note 6 4 19" xfId="24593"/>
    <cellStyle name="Note 6 4 2" xfId="24594"/>
    <cellStyle name="Note 6 4 2 2" xfId="24595"/>
    <cellStyle name="Note 6 4 2 3" xfId="24596"/>
    <cellStyle name="Note 6 4 2 4" xfId="24597"/>
    <cellStyle name="Note 6 4 2 5" xfId="24598"/>
    <cellStyle name="Note 6 4 2 6" xfId="24599"/>
    <cellStyle name="Note 6 4 20" xfId="24600"/>
    <cellStyle name="Note 6 4 21" xfId="24601"/>
    <cellStyle name="Note 6 4 22" xfId="24602"/>
    <cellStyle name="Note 6 4 23" xfId="24603"/>
    <cellStyle name="Note 6 4 24" xfId="24604"/>
    <cellStyle name="Note 6 4 25" xfId="24605"/>
    <cellStyle name="Note 6 4 26" xfId="24606"/>
    <cellStyle name="Note 6 4 3" xfId="24607"/>
    <cellStyle name="Note 6 4 4" xfId="24608"/>
    <cellStyle name="Note 6 4 5" xfId="24609"/>
    <cellStyle name="Note 6 4 6" xfId="24610"/>
    <cellStyle name="Note 6 4 7" xfId="24611"/>
    <cellStyle name="Note 6 4 8" xfId="24612"/>
    <cellStyle name="Note 6 4 9" xfId="24613"/>
    <cellStyle name="Note 6 40" xfId="24614"/>
    <cellStyle name="Note 6 41" xfId="24615"/>
    <cellStyle name="Note 6 42" xfId="24616"/>
    <cellStyle name="Note 6 5" xfId="24617"/>
    <cellStyle name="Note 6 5 10" xfId="24618"/>
    <cellStyle name="Note 6 5 11" xfId="24619"/>
    <cellStyle name="Note 6 5 12" xfId="24620"/>
    <cellStyle name="Note 6 5 13" xfId="24621"/>
    <cellStyle name="Note 6 5 14" xfId="24622"/>
    <cellStyle name="Note 6 5 15" xfId="24623"/>
    <cellStyle name="Note 6 5 16" xfId="24624"/>
    <cellStyle name="Note 6 5 17" xfId="24625"/>
    <cellStyle name="Note 6 5 18" xfId="24626"/>
    <cellStyle name="Note 6 5 19" xfId="24627"/>
    <cellStyle name="Note 6 5 2" xfId="24628"/>
    <cellStyle name="Note 6 5 2 2" xfId="24629"/>
    <cellStyle name="Note 6 5 2 3" xfId="24630"/>
    <cellStyle name="Note 6 5 2 4" xfId="24631"/>
    <cellStyle name="Note 6 5 2 5" xfId="24632"/>
    <cellStyle name="Note 6 5 2 6" xfId="24633"/>
    <cellStyle name="Note 6 5 20" xfId="24634"/>
    <cellStyle name="Note 6 5 21" xfId="24635"/>
    <cellStyle name="Note 6 5 22" xfId="24636"/>
    <cellStyle name="Note 6 5 23" xfId="24637"/>
    <cellStyle name="Note 6 5 24" xfId="24638"/>
    <cellStyle name="Note 6 5 25" xfId="24639"/>
    <cellStyle name="Note 6 5 26" xfId="24640"/>
    <cellStyle name="Note 6 5 3" xfId="24641"/>
    <cellStyle name="Note 6 5 4" xfId="24642"/>
    <cellStyle name="Note 6 5 5" xfId="24643"/>
    <cellStyle name="Note 6 5 6" xfId="24644"/>
    <cellStyle name="Note 6 5 7" xfId="24645"/>
    <cellStyle name="Note 6 5 8" xfId="24646"/>
    <cellStyle name="Note 6 5 9" xfId="24647"/>
    <cellStyle name="Note 6 6" xfId="24648"/>
    <cellStyle name="Note 6 6 10" xfId="24649"/>
    <cellStyle name="Note 6 6 11" xfId="24650"/>
    <cellStyle name="Note 6 6 12" xfId="24651"/>
    <cellStyle name="Note 6 6 13" xfId="24652"/>
    <cellStyle name="Note 6 6 14" xfId="24653"/>
    <cellStyle name="Note 6 6 15" xfId="24654"/>
    <cellStyle name="Note 6 6 16" xfId="24655"/>
    <cellStyle name="Note 6 6 17" xfId="24656"/>
    <cellStyle name="Note 6 6 18" xfId="24657"/>
    <cellStyle name="Note 6 6 19" xfId="24658"/>
    <cellStyle name="Note 6 6 2" xfId="24659"/>
    <cellStyle name="Note 6 6 20" xfId="24660"/>
    <cellStyle name="Note 6 6 21" xfId="24661"/>
    <cellStyle name="Note 6 6 22" xfId="24662"/>
    <cellStyle name="Note 6 6 23" xfId="24663"/>
    <cellStyle name="Note 6 6 24" xfId="24664"/>
    <cellStyle name="Note 6 6 25" xfId="24665"/>
    <cellStyle name="Note 6 6 26" xfId="24666"/>
    <cellStyle name="Note 6 6 3" xfId="24667"/>
    <cellStyle name="Note 6 6 4" xfId="24668"/>
    <cellStyle name="Note 6 6 5" xfId="24669"/>
    <cellStyle name="Note 6 6 6" xfId="24670"/>
    <cellStyle name="Note 6 6 7" xfId="24671"/>
    <cellStyle name="Note 6 6 8" xfId="24672"/>
    <cellStyle name="Note 6 6 9" xfId="24673"/>
    <cellStyle name="Note 6 7" xfId="24674"/>
    <cellStyle name="Note 6 7 10" xfId="24675"/>
    <cellStyle name="Note 6 7 11" xfId="24676"/>
    <cellStyle name="Note 6 7 12" xfId="24677"/>
    <cellStyle name="Note 6 7 13" xfId="24678"/>
    <cellStyle name="Note 6 7 14" xfId="24679"/>
    <cellStyle name="Note 6 7 15" xfId="24680"/>
    <cellStyle name="Note 6 7 16" xfId="24681"/>
    <cellStyle name="Note 6 7 17" xfId="24682"/>
    <cellStyle name="Note 6 7 18" xfId="24683"/>
    <cellStyle name="Note 6 7 19" xfId="24684"/>
    <cellStyle name="Note 6 7 2" xfId="24685"/>
    <cellStyle name="Note 6 7 20" xfId="24686"/>
    <cellStyle name="Note 6 7 21" xfId="24687"/>
    <cellStyle name="Note 6 7 22" xfId="24688"/>
    <cellStyle name="Note 6 7 23" xfId="24689"/>
    <cellStyle name="Note 6 7 24" xfId="24690"/>
    <cellStyle name="Note 6 7 25" xfId="24691"/>
    <cellStyle name="Note 6 7 26" xfId="24692"/>
    <cellStyle name="Note 6 7 3" xfId="24693"/>
    <cellStyle name="Note 6 7 4" xfId="24694"/>
    <cellStyle name="Note 6 7 5" xfId="24695"/>
    <cellStyle name="Note 6 7 6" xfId="24696"/>
    <cellStyle name="Note 6 7 7" xfId="24697"/>
    <cellStyle name="Note 6 7 8" xfId="24698"/>
    <cellStyle name="Note 6 7 9" xfId="24699"/>
    <cellStyle name="Note 6 8" xfId="24700"/>
    <cellStyle name="Note 6 8 10" xfId="24701"/>
    <cellStyle name="Note 6 8 11" xfId="24702"/>
    <cellStyle name="Note 6 8 12" xfId="24703"/>
    <cellStyle name="Note 6 8 13" xfId="24704"/>
    <cellStyle name="Note 6 8 14" xfId="24705"/>
    <cellStyle name="Note 6 8 15" xfId="24706"/>
    <cellStyle name="Note 6 8 16" xfId="24707"/>
    <cellStyle name="Note 6 8 17" xfId="24708"/>
    <cellStyle name="Note 6 8 18" xfId="24709"/>
    <cellStyle name="Note 6 8 19" xfId="24710"/>
    <cellStyle name="Note 6 8 2" xfId="24711"/>
    <cellStyle name="Note 6 8 20" xfId="24712"/>
    <cellStyle name="Note 6 8 21" xfId="24713"/>
    <cellStyle name="Note 6 8 22" xfId="24714"/>
    <cellStyle name="Note 6 8 23" xfId="24715"/>
    <cellStyle name="Note 6 8 24" xfId="24716"/>
    <cellStyle name="Note 6 8 25" xfId="24717"/>
    <cellStyle name="Note 6 8 3" xfId="24718"/>
    <cellStyle name="Note 6 8 4" xfId="24719"/>
    <cellStyle name="Note 6 8 5" xfId="24720"/>
    <cellStyle name="Note 6 8 6" xfId="24721"/>
    <cellStyle name="Note 6 8 7" xfId="24722"/>
    <cellStyle name="Note 6 8 8" xfId="24723"/>
    <cellStyle name="Note 6 8 9" xfId="24724"/>
    <cellStyle name="Note 6 9" xfId="24725"/>
    <cellStyle name="Note 6 9 10" xfId="24726"/>
    <cellStyle name="Note 6 9 11" xfId="24727"/>
    <cellStyle name="Note 6 9 12" xfId="24728"/>
    <cellStyle name="Note 6 9 13" xfId="24729"/>
    <cellStyle name="Note 6 9 14" xfId="24730"/>
    <cellStyle name="Note 6 9 15" xfId="24731"/>
    <cellStyle name="Note 6 9 16" xfId="24732"/>
    <cellStyle name="Note 6 9 17" xfId="24733"/>
    <cellStyle name="Note 6 9 18" xfId="24734"/>
    <cellStyle name="Note 6 9 19" xfId="24735"/>
    <cellStyle name="Note 6 9 2" xfId="24736"/>
    <cellStyle name="Note 6 9 20" xfId="24737"/>
    <cellStyle name="Note 6 9 21" xfId="24738"/>
    <cellStyle name="Note 6 9 22" xfId="24739"/>
    <cellStyle name="Note 6 9 23" xfId="24740"/>
    <cellStyle name="Note 6 9 24" xfId="24741"/>
    <cellStyle name="Note 6 9 25" xfId="24742"/>
    <cellStyle name="Note 6 9 3" xfId="24743"/>
    <cellStyle name="Note 6 9 4" xfId="24744"/>
    <cellStyle name="Note 6 9 5" xfId="24745"/>
    <cellStyle name="Note 6 9 6" xfId="24746"/>
    <cellStyle name="Note 6 9 7" xfId="24747"/>
    <cellStyle name="Note 6 9 8" xfId="24748"/>
    <cellStyle name="Note 6 9 9" xfId="24749"/>
    <cellStyle name="Note 7" xfId="24750"/>
    <cellStyle name="Note 7 10" xfId="24751"/>
    <cellStyle name="Note 7 10 10" xfId="24752"/>
    <cellStyle name="Note 7 10 11" xfId="24753"/>
    <cellStyle name="Note 7 10 12" xfId="24754"/>
    <cellStyle name="Note 7 10 13" xfId="24755"/>
    <cellStyle name="Note 7 10 14" xfId="24756"/>
    <cellStyle name="Note 7 10 15" xfId="24757"/>
    <cellStyle name="Note 7 10 16" xfId="24758"/>
    <cellStyle name="Note 7 10 17" xfId="24759"/>
    <cellStyle name="Note 7 10 18" xfId="24760"/>
    <cellStyle name="Note 7 10 19" xfId="24761"/>
    <cellStyle name="Note 7 10 2" xfId="24762"/>
    <cellStyle name="Note 7 10 20" xfId="24763"/>
    <cellStyle name="Note 7 10 21" xfId="24764"/>
    <cellStyle name="Note 7 10 22" xfId="24765"/>
    <cellStyle name="Note 7 10 23" xfId="24766"/>
    <cellStyle name="Note 7 10 24" xfId="24767"/>
    <cellStyle name="Note 7 10 25" xfId="24768"/>
    <cellStyle name="Note 7 10 3" xfId="24769"/>
    <cellStyle name="Note 7 10 4" xfId="24770"/>
    <cellStyle name="Note 7 10 5" xfId="24771"/>
    <cellStyle name="Note 7 10 6" xfId="24772"/>
    <cellStyle name="Note 7 10 7" xfId="24773"/>
    <cellStyle name="Note 7 10 8" xfId="24774"/>
    <cellStyle name="Note 7 10 9" xfId="24775"/>
    <cellStyle name="Note 7 11" xfId="24776"/>
    <cellStyle name="Note 7 11 2" xfId="24777"/>
    <cellStyle name="Note 7 11 3" xfId="24778"/>
    <cellStyle name="Note 7 11 4" xfId="24779"/>
    <cellStyle name="Note 7 11 5" xfId="24780"/>
    <cellStyle name="Note 7 11 6" xfId="24781"/>
    <cellStyle name="Note 7 12" xfId="24782"/>
    <cellStyle name="Note 7 13" xfId="24783"/>
    <cellStyle name="Note 7 14" xfId="24784"/>
    <cellStyle name="Note 7 15" xfId="24785"/>
    <cellStyle name="Note 7 16" xfId="24786"/>
    <cellStyle name="Note 7 17" xfId="24787"/>
    <cellStyle name="Note 7 18" xfId="24788"/>
    <cellStyle name="Note 7 19" xfId="24789"/>
    <cellStyle name="Note 7 2" xfId="24790"/>
    <cellStyle name="Note 7 2 10" xfId="24791"/>
    <cellStyle name="Note 7 2 11" xfId="24792"/>
    <cellStyle name="Note 7 2 12" xfId="24793"/>
    <cellStyle name="Note 7 2 13" xfId="24794"/>
    <cellStyle name="Note 7 2 14" xfId="24795"/>
    <cellStyle name="Note 7 2 15" xfId="24796"/>
    <cellStyle name="Note 7 2 16" xfId="24797"/>
    <cellStyle name="Note 7 2 17" xfId="24798"/>
    <cellStyle name="Note 7 2 18" xfId="24799"/>
    <cellStyle name="Note 7 2 19" xfId="24800"/>
    <cellStyle name="Note 7 2 2" xfId="24801"/>
    <cellStyle name="Note 7 2 2 2" xfId="24802"/>
    <cellStyle name="Note 7 2 2 3" xfId="24803"/>
    <cellStyle name="Note 7 2 2 4" xfId="24804"/>
    <cellStyle name="Note 7 2 2 5" xfId="24805"/>
    <cellStyle name="Note 7 2 2 6" xfId="24806"/>
    <cellStyle name="Note 7 2 20" xfId="24807"/>
    <cellStyle name="Note 7 2 21" xfId="24808"/>
    <cellStyle name="Note 7 2 22" xfId="24809"/>
    <cellStyle name="Note 7 2 23" xfId="24810"/>
    <cellStyle name="Note 7 2 24" xfId="24811"/>
    <cellStyle name="Note 7 2 25" xfId="24812"/>
    <cellStyle name="Note 7 2 26" xfId="24813"/>
    <cellStyle name="Note 7 2 3" xfId="24814"/>
    <cellStyle name="Note 7 2 4" xfId="24815"/>
    <cellStyle name="Note 7 2 5" xfId="24816"/>
    <cellStyle name="Note 7 2 6" xfId="24817"/>
    <cellStyle name="Note 7 2 7" xfId="24818"/>
    <cellStyle name="Note 7 2 8" xfId="24819"/>
    <cellStyle name="Note 7 2 9" xfId="24820"/>
    <cellStyle name="Note 7 20" xfId="24821"/>
    <cellStyle name="Note 7 21" xfId="24822"/>
    <cellStyle name="Note 7 22" xfId="24823"/>
    <cellStyle name="Note 7 23" xfId="24824"/>
    <cellStyle name="Note 7 24" xfId="24825"/>
    <cellStyle name="Note 7 25" xfId="24826"/>
    <cellStyle name="Note 7 26" xfId="24827"/>
    <cellStyle name="Note 7 27" xfId="24828"/>
    <cellStyle name="Note 7 28" xfId="24829"/>
    <cellStyle name="Note 7 29" xfId="24830"/>
    <cellStyle name="Note 7 3" xfId="24831"/>
    <cellStyle name="Note 7 3 10" xfId="24832"/>
    <cellStyle name="Note 7 3 11" xfId="24833"/>
    <cellStyle name="Note 7 3 12" xfId="24834"/>
    <cellStyle name="Note 7 3 13" xfId="24835"/>
    <cellStyle name="Note 7 3 14" xfId="24836"/>
    <cellStyle name="Note 7 3 15" xfId="24837"/>
    <cellStyle name="Note 7 3 16" xfId="24838"/>
    <cellStyle name="Note 7 3 17" xfId="24839"/>
    <cellStyle name="Note 7 3 18" xfId="24840"/>
    <cellStyle name="Note 7 3 19" xfId="24841"/>
    <cellStyle name="Note 7 3 2" xfId="24842"/>
    <cellStyle name="Note 7 3 2 2" xfId="24843"/>
    <cellStyle name="Note 7 3 2 3" xfId="24844"/>
    <cellStyle name="Note 7 3 2 4" xfId="24845"/>
    <cellStyle name="Note 7 3 2 5" xfId="24846"/>
    <cellStyle name="Note 7 3 2 6" xfId="24847"/>
    <cellStyle name="Note 7 3 20" xfId="24848"/>
    <cellStyle name="Note 7 3 21" xfId="24849"/>
    <cellStyle name="Note 7 3 22" xfId="24850"/>
    <cellStyle name="Note 7 3 23" xfId="24851"/>
    <cellStyle name="Note 7 3 24" xfId="24852"/>
    <cellStyle name="Note 7 3 25" xfId="24853"/>
    <cellStyle name="Note 7 3 26" xfId="24854"/>
    <cellStyle name="Note 7 3 3" xfId="24855"/>
    <cellStyle name="Note 7 3 4" xfId="24856"/>
    <cellStyle name="Note 7 3 5" xfId="24857"/>
    <cellStyle name="Note 7 3 6" xfId="24858"/>
    <cellStyle name="Note 7 3 7" xfId="24859"/>
    <cellStyle name="Note 7 3 8" xfId="24860"/>
    <cellStyle name="Note 7 3 9" xfId="24861"/>
    <cellStyle name="Note 7 30" xfId="24862"/>
    <cellStyle name="Note 7 31" xfId="24863"/>
    <cellStyle name="Note 7 32" xfId="24864"/>
    <cellStyle name="Note 7 33" xfId="24865"/>
    <cellStyle name="Note 7 34" xfId="24866"/>
    <cellStyle name="Note 7 35" xfId="24867"/>
    <cellStyle name="Note 7 36" xfId="24868"/>
    <cellStyle name="Note 7 37" xfId="24869"/>
    <cellStyle name="Note 7 38" xfId="24870"/>
    <cellStyle name="Note 7 39" xfId="24871"/>
    <cellStyle name="Note 7 4" xfId="24872"/>
    <cellStyle name="Note 7 4 10" xfId="24873"/>
    <cellStyle name="Note 7 4 11" xfId="24874"/>
    <cellStyle name="Note 7 4 12" xfId="24875"/>
    <cellStyle name="Note 7 4 13" xfId="24876"/>
    <cellStyle name="Note 7 4 14" xfId="24877"/>
    <cellStyle name="Note 7 4 15" xfId="24878"/>
    <cellStyle name="Note 7 4 16" xfId="24879"/>
    <cellStyle name="Note 7 4 17" xfId="24880"/>
    <cellStyle name="Note 7 4 18" xfId="24881"/>
    <cellStyle name="Note 7 4 19" xfId="24882"/>
    <cellStyle name="Note 7 4 2" xfId="24883"/>
    <cellStyle name="Note 7 4 2 2" xfId="24884"/>
    <cellStyle name="Note 7 4 2 3" xfId="24885"/>
    <cellStyle name="Note 7 4 2 4" xfId="24886"/>
    <cellStyle name="Note 7 4 2 5" xfId="24887"/>
    <cellStyle name="Note 7 4 2 6" xfId="24888"/>
    <cellStyle name="Note 7 4 20" xfId="24889"/>
    <cellStyle name="Note 7 4 21" xfId="24890"/>
    <cellStyle name="Note 7 4 22" xfId="24891"/>
    <cellStyle name="Note 7 4 23" xfId="24892"/>
    <cellStyle name="Note 7 4 24" xfId="24893"/>
    <cellStyle name="Note 7 4 25" xfId="24894"/>
    <cellStyle name="Note 7 4 26" xfId="24895"/>
    <cellStyle name="Note 7 4 3" xfId="24896"/>
    <cellStyle name="Note 7 4 4" xfId="24897"/>
    <cellStyle name="Note 7 4 5" xfId="24898"/>
    <cellStyle name="Note 7 4 6" xfId="24899"/>
    <cellStyle name="Note 7 4 7" xfId="24900"/>
    <cellStyle name="Note 7 4 8" xfId="24901"/>
    <cellStyle name="Note 7 4 9" xfId="24902"/>
    <cellStyle name="Note 7 40" xfId="24903"/>
    <cellStyle name="Note 7 41" xfId="24904"/>
    <cellStyle name="Note 7 42" xfId="24905"/>
    <cellStyle name="Note 7 5" xfId="24906"/>
    <cellStyle name="Note 7 5 10" xfId="24907"/>
    <cellStyle name="Note 7 5 11" xfId="24908"/>
    <cellStyle name="Note 7 5 12" xfId="24909"/>
    <cellStyle name="Note 7 5 13" xfId="24910"/>
    <cellStyle name="Note 7 5 14" xfId="24911"/>
    <cellStyle name="Note 7 5 15" xfId="24912"/>
    <cellStyle name="Note 7 5 16" xfId="24913"/>
    <cellStyle name="Note 7 5 17" xfId="24914"/>
    <cellStyle name="Note 7 5 18" xfId="24915"/>
    <cellStyle name="Note 7 5 19" xfId="24916"/>
    <cellStyle name="Note 7 5 2" xfId="24917"/>
    <cellStyle name="Note 7 5 2 2" xfId="24918"/>
    <cellStyle name="Note 7 5 2 3" xfId="24919"/>
    <cellStyle name="Note 7 5 2 4" xfId="24920"/>
    <cellStyle name="Note 7 5 2 5" xfId="24921"/>
    <cellStyle name="Note 7 5 2 6" xfId="24922"/>
    <cellStyle name="Note 7 5 20" xfId="24923"/>
    <cellStyle name="Note 7 5 21" xfId="24924"/>
    <cellStyle name="Note 7 5 22" xfId="24925"/>
    <cellStyle name="Note 7 5 23" xfId="24926"/>
    <cellStyle name="Note 7 5 24" xfId="24927"/>
    <cellStyle name="Note 7 5 25" xfId="24928"/>
    <cellStyle name="Note 7 5 26" xfId="24929"/>
    <cellStyle name="Note 7 5 3" xfId="24930"/>
    <cellStyle name="Note 7 5 4" xfId="24931"/>
    <cellStyle name="Note 7 5 5" xfId="24932"/>
    <cellStyle name="Note 7 5 6" xfId="24933"/>
    <cellStyle name="Note 7 5 7" xfId="24934"/>
    <cellStyle name="Note 7 5 8" xfId="24935"/>
    <cellStyle name="Note 7 5 9" xfId="24936"/>
    <cellStyle name="Note 7 6" xfId="24937"/>
    <cellStyle name="Note 7 6 10" xfId="24938"/>
    <cellStyle name="Note 7 6 11" xfId="24939"/>
    <cellStyle name="Note 7 6 12" xfId="24940"/>
    <cellStyle name="Note 7 6 13" xfId="24941"/>
    <cellStyle name="Note 7 6 14" xfId="24942"/>
    <cellStyle name="Note 7 6 15" xfId="24943"/>
    <cellStyle name="Note 7 6 16" xfId="24944"/>
    <cellStyle name="Note 7 6 17" xfId="24945"/>
    <cellStyle name="Note 7 6 18" xfId="24946"/>
    <cellStyle name="Note 7 6 19" xfId="24947"/>
    <cellStyle name="Note 7 6 2" xfId="24948"/>
    <cellStyle name="Note 7 6 20" xfId="24949"/>
    <cellStyle name="Note 7 6 21" xfId="24950"/>
    <cellStyle name="Note 7 6 22" xfId="24951"/>
    <cellStyle name="Note 7 6 23" xfId="24952"/>
    <cellStyle name="Note 7 6 24" xfId="24953"/>
    <cellStyle name="Note 7 6 25" xfId="24954"/>
    <cellStyle name="Note 7 6 26" xfId="24955"/>
    <cellStyle name="Note 7 6 3" xfId="24956"/>
    <cellStyle name="Note 7 6 4" xfId="24957"/>
    <cellStyle name="Note 7 6 5" xfId="24958"/>
    <cellStyle name="Note 7 6 6" xfId="24959"/>
    <cellStyle name="Note 7 6 7" xfId="24960"/>
    <cellStyle name="Note 7 6 8" xfId="24961"/>
    <cellStyle name="Note 7 6 9" xfId="24962"/>
    <cellStyle name="Note 7 7" xfId="24963"/>
    <cellStyle name="Note 7 7 10" xfId="24964"/>
    <cellStyle name="Note 7 7 11" xfId="24965"/>
    <cellStyle name="Note 7 7 12" xfId="24966"/>
    <cellStyle name="Note 7 7 13" xfId="24967"/>
    <cellStyle name="Note 7 7 14" xfId="24968"/>
    <cellStyle name="Note 7 7 15" xfId="24969"/>
    <cellStyle name="Note 7 7 16" xfId="24970"/>
    <cellStyle name="Note 7 7 17" xfId="24971"/>
    <cellStyle name="Note 7 7 18" xfId="24972"/>
    <cellStyle name="Note 7 7 19" xfId="24973"/>
    <cellStyle name="Note 7 7 2" xfId="24974"/>
    <cellStyle name="Note 7 7 20" xfId="24975"/>
    <cellStyle name="Note 7 7 21" xfId="24976"/>
    <cellStyle name="Note 7 7 22" xfId="24977"/>
    <cellStyle name="Note 7 7 23" xfId="24978"/>
    <cellStyle name="Note 7 7 24" xfId="24979"/>
    <cellStyle name="Note 7 7 25" xfId="24980"/>
    <cellStyle name="Note 7 7 26" xfId="24981"/>
    <cellStyle name="Note 7 7 3" xfId="24982"/>
    <cellStyle name="Note 7 7 4" xfId="24983"/>
    <cellStyle name="Note 7 7 5" xfId="24984"/>
    <cellStyle name="Note 7 7 6" xfId="24985"/>
    <cellStyle name="Note 7 7 7" xfId="24986"/>
    <cellStyle name="Note 7 7 8" xfId="24987"/>
    <cellStyle name="Note 7 7 9" xfId="24988"/>
    <cellStyle name="Note 7 8" xfId="24989"/>
    <cellStyle name="Note 7 8 10" xfId="24990"/>
    <cellStyle name="Note 7 8 11" xfId="24991"/>
    <cellStyle name="Note 7 8 12" xfId="24992"/>
    <cellStyle name="Note 7 8 13" xfId="24993"/>
    <cellStyle name="Note 7 8 14" xfId="24994"/>
    <cellStyle name="Note 7 8 15" xfId="24995"/>
    <cellStyle name="Note 7 8 16" xfId="24996"/>
    <cellStyle name="Note 7 8 17" xfId="24997"/>
    <cellStyle name="Note 7 8 18" xfId="24998"/>
    <cellStyle name="Note 7 8 19" xfId="24999"/>
    <cellStyle name="Note 7 8 2" xfId="25000"/>
    <cellStyle name="Note 7 8 20" xfId="25001"/>
    <cellStyle name="Note 7 8 21" xfId="25002"/>
    <cellStyle name="Note 7 8 22" xfId="25003"/>
    <cellStyle name="Note 7 8 23" xfId="25004"/>
    <cellStyle name="Note 7 8 24" xfId="25005"/>
    <cellStyle name="Note 7 8 25" xfId="25006"/>
    <cellStyle name="Note 7 8 3" xfId="25007"/>
    <cellStyle name="Note 7 8 4" xfId="25008"/>
    <cellStyle name="Note 7 8 5" xfId="25009"/>
    <cellStyle name="Note 7 8 6" xfId="25010"/>
    <cellStyle name="Note 7 8 7" xfId="25011"/>
    <cellStyle name="Note 7 8 8" xfId="25012"/>
    <cellStyle name="Note 7 8 9" xfId="25013"/>
    <cellStyle name="Note 7 9" xfId="25014"/>
    <cellStyle name="Note 7 9 10" xfId="25015"/>
    <cellStyle name="Note 7 9 11" xfId="25016"/>
    <cellStyle name="Note 7 9 12" xfId="25017"/>
    <cellStyle name="Note 7 9 13" xfId="25018"/>
    <cellStyle name="Note 7 9 14" xfId="25019"/>
    <cellStyle name="Note 7 9 15" xfId="25020"/>
    <cellStyle name="Note 7 9 16" xfId="25021"/>
    <cellStyle name="Note 7 9 17" xfId="25022"/>
    <cellStyle name="Note 7 9 18" xfId="25023"/>
    <cellStyle name="Note 7 9 19" xfId="25024"/>
    <cellStyle name="Note 7 9 2" xfId="25025"/>
    <cellStyle name="Note 7 9 20" xfId="25026"/>
    <cellStyle name="Note 7 9 21" xfId="25027"/>
    <cellStyle name="Note 7 9 22" xfId="25028"/>
    <cellStyle name="Note 7 9 23" xfId="25029"/>
    <cellStyle name="Note 7 9 24" xfId="25030"/>
    <cellStyle name="Note 7 9 25" xfId="25031"/>
    <cellStyle name="Note 7 9 3" xfId="25032"/>
    <cellStyle name="Note 7 9 4" xfId="25033"/>
    <cellStyle name="Note 7 9 5" xfId="25034"/>
    <cellStyle name="Note 7 9 6" xfId="25035"/>
    <cellStyle name="Note 7 9 7" xfId="25036"/>
    <cellStyle name="Note 7 9 8" xfId="25037"/>
    <cellStyle name="Note 7 9 9" xfId="25038"/>
    <cellStyle name="Note 8" xfId="25039"/>
    <cellStyle name="Note 8 10" xfId="25040"/>
    <cellStyle name="Note 8 10 10" xfId="25041"/>
    <cellStyle name="Note 8 10 11" xfId="25042"/>
    <cellStyle name="Note 8 10 12" xfId="25043"/>
    <cellStyle name="Note 8 10 13" xfId="25044"/>
    <cellStyle name="Note 8 10 14" xfId="25045"/>
    <cellStyle name="Note 8 10 15" xfId="25046"/>
    <cellStyle name="Note 8 10 16" xfId="25047"/>
    <cellStyle name="Note 8 10 17" xfId="25048"/>
    <cellStyle name="Note 8 10 18" xfId="25049"/>
    <cellStyle name="Note 8 10 19" xfId="25050"/>
    <cellStyle name="Note 8 10 2" xfId="25051"/>
    <cellStyle name="Note 8 10 20" xfId="25052"/>
    <cellStyle name="Note 8 10 21" xfId="25053"/>
    <cellStyle name="Note 8 10 22" xfId="25054"/>
    <cellStyle name="Note 8 10 23" xfId="25055"/>
    <cellStyle name="Note 8 10 24" xfId="25056"/>
    <cellStyle name="Note 8 10 25" xfId="25057"/>
    <cellStyle name="Note 8 10 3" xfId="25058"/>
    <cellStyle name="Note 8 10 4" xfId="25059"/>
    <cellStyle name="Note 8 10 5" xfId="25060"/>
    <cellStyle name="Note 8 10 6" xfId="25061"/>
    <cellStyle name="Note 8 10 7" xfId="25062"/>
    <cellStyle name="Note 8 10 8" xfId="25063"/>
    <cellStyle name="Note 8 10 9" xfId="25064"/>
    <cellStyle name="Note 8 11" xfId="25065"/>
    <cellStyle name="Note 8 11 2" xfId="25066"/>
    <cellStyle name="Note 8 11 3" xfId="25067"/>
    <cellStyle name="Note 8 11 4" xfId="25068"/>
    <cellStyle name="Note 8 11 5" xfId="25069"/>
    <cellStyle name="Note 8 11 6" xfId="25070"/>
    <cellStyle name="Note 8 12" xfId="25071"/>
    <cellStyle name="Note 8 13" xfId="25072"/>
    <cellStyle name="Note 8 14" xfId="25073"/>
    <cellStyle name="Note 8 15" xfId="25074"/>
    <cellStyle name="Note 8 16" xfId="25075"/>
    <cellStyle name="Note 8 17" xfId="25076"/>
    <cellStyle name="Note 8 18" xfId="25077"/>
    <cellStyle name="Note 8 19" xfId="25078"/>
    <cellStyle name="Note 8 2" xfId="25079"/>
    <cellStyle name="Note 8 2 10" xfId="25080"/>
    <cellStyle name="Note 8 2 11" xfId="25081"/>
    <cellStyle name="Note 8 2 12" xfId="25082"/>
    <cellStyle name="Note 8 2 13" xfId="25083"/>
    <cellStyle name="Note 8 2 14" xfId="25084"/>
    <cellStyle name="Note 8 2 15" xfId="25085"/>
    <cellStyle name="Note 8 2 16" xfId="25086"/>
    <cellStyle name="Note 8 2 17" xfId="25087"/>
    <cellStyle name="Note 8 2 18" xfId="25088"/>
    <cellStyle name="Note 8 2 19" xfId="25089"/>
    <cellStyle name="Note 8 2 2" xfId="25090"/>
    <cellStyle name="Note 8 2 2 2" xfId="25091"/>
    <cellStyle name="Note 8 2 2 3" xfId="25092"/>
    <cellStyle name="Note 8 2 2 4" xfId="25093"/>
    <cellStyle name="Note 8 2 2 5" xfId="25094"/>
    <cellStyle name="Note 8 2 2 6" xfId="25095"/>
    <cellStyle name="Note 8 2 20" xfId="25096"/>
    <cellStyle name="Note 8 2 21" xfId="25097"/>
    <cellStyle name="Note 8 2 22" xfId="25098"/>
    <cellStyle name="Note 8 2 23" xfId="25099"/>
    <cellStyle name="Note 8 2 24" xfId="25100"/>
    <cellStyle name="Note 8 2 25" xfId="25101"/>
    <cellStyle name="Note 8 2 26" xfId="25102"/>
    <cellStyle name="Note 8 2 3" xfId="25103"/>
    <cellStyle name="Note 8 2 4" xfId="25104"/>
    <cellStyle name="Note 8 2 5" xfId="25105"/>
    <cellStyle name="Note 8 2 6" xfId="25106"/>
    <cellStyle name="Note 8 2 7" xfId="25107"/>
    <cellStyle name="Note 8 2 8" xfId="25108"/>
    <cellStyle name="Note 8 2 9" xfId="25109"/>
    <cellStyle name="Note 8 20" xfId="25110"/>
    <cellStyle name="Note 8 21" xfId="25111"/>
    <cellStyle name="Note 8 22" xfId="25112"/>
    <cellStyle name="Note 8 23" xfId="25113"/>
    <cellStyle name="Note 8 24" xfId="25114"/>
    <cellStyle name="Note 8 25" xfId="25115"/>
    <cellStyle name="Note 8 26" xfId="25116"/>
    <cellStyle name="Note 8 27" xfId="25117"/>
    <cellStyle name="Note 8 28" xfId="25118"/>
    <cellStyle name="Note 8 29" xfId="25119"/>
    <cellStyle name="Note 8 3" xfId="25120"/>
    <cellStyle name="Note 8 3 10" xfId="25121"/>
    <cellStyle name="Note 8 3 11" xfId="25122"/>
    <cellStyle name="Note 8 3 12" xfId="25123"/>
    <cellStyle name="Note 8 3 13" xfId="25124"/>
    <cellStyle name="Note 8 3 14" xfId="25125"/>
    <cellStyle name="Note 8 3 15" xfId="25126"/>
    <cellStyle name="Note 8 3 16" xfId="25127"/>
    <cellStyle name="Note 8 3 17" xfId="25128"/>
    <cellStyle name="Note 8 3 18" xfId="25129"/>
    <cellStyle name="Note 8 3 19" xfId="25130"/>
    <cellStyle name="Note 8 3 2" xfId="25131"/>
    <cellStyle name="Note 8 3 2 2" xfId="25132"/>
    <cellStyle name="Note 8 3 2 3" xfId="25133"/>
    <cellStyle name="Note 8 3 2 4" xfId="25134"/>
    <cellStyle name="Note 8 3 2 5" xfId="25135"/>
    <cellStyle name="Note 8 3 2 6" xfId="25136"/>
    <cellStyle name="Note 8 3 20" xfId="25137"/>
    <cellStyle name="Note 8 3 21" xfId="25138"/>
    <cellStyle name="Note 8 3 22" xfId="25139"/>
    <cellStyle name="Note 8 3 23" xfId="25140"/>
    <cellStyle name="Note 8 3 24" xfId="25141"/>
    <cellStyle name="Note 8 3 25" xfId="25142"/>
    <cellStyle name="Note 8 3 26" xfId="25143"/>
    <cellStyle name="Note 8 3 3" xfId="25144"/>
    <cellStyle name="Note 8 3 4" xfId="25145"/>
    <cellStyle name="Note 8 3 5" xfId="25146"/>
    <cellStyle name="Note 8 3 6" xfId="25147"/>
    <cellStyle name="Note 8 3 7" xfId="25148"/>
    <cellStyle name="Note 8 3 8" xfId="25149"/>
    <cellStyle name="Note 8 3 9" xfId="25150"/>
    <cellStyle name="Note 8 30" xfId="25151"/>
    <cellStyle name="Note 8 31" xfId="25152"/>
    <cellStyle name="Note 8 32" xfId="25153"/>
    <cellStyle name="Note 8 33" xfId="25154"/>
    <cellStyle name="Note 8 34" xfId="25155"/>
    <cellStyle name="Note 8 35" xfId="25156"/>
    <cellStyle name="Note 8 36" xfId="25157"/>
    <cellStyle name="Note 8 37" xfId="25158"/>
    <cellStyle name="Note 8 38" xfId="25159"/>
    <cellStyle name="Note 8 39" xfId="25160"/>
    <cellStyle name="Note 8 4" xfId="25161"/>
    <cellStyle name="Note 8 4 10" xfId="25162"/>
    <cellStyle name="Note 8 4 11" xfId="25163"/>
    <cellStyle name="Note 8 4 12" xfId="25164"/>
    <cellStyle name="Note 8 4 13" xfId="25165"/>
    <cellStyle name="Note 8 4 14" xfId="25166"/>
    <cellStyle name="Note 8 4 15" xfId="25167"/>
    <cellStyle name="Note 8 4 16" xfId="25168"/>
    <cellStyle name="Note 8 4 17" xfId="25169"/>
    <cellStyle name="Note 8 4 18" xfId="25170"/>
    <cellStyle name="Note 8 4 19" xfId="25171"/>
    <cellStyle name="Note 8 4 2" xfId="25172"/>
    <cellStyle name="Note 8 4 2 2" xfId="25173"/>
    <cellStyle name="Note 8 4 2 3" xfId="25174"/>
    <cellStyle name="Note 8 4 2 4" xfId="25175"/>
    <cellStyle name="Note 8 4 2 5" xfId="25176"/>
    <cellStyle name="Note 8 4 2 6" xfId="25177"/>
    <cellStyle name="Note 8 4 20" xfId="25178"/>
    <cellStyle name="Note 8 4 21" xfId="25179"/>
    <cellStyle name="Note 8 4 22" xfId="25180"/>
    <cellStyle name="Note 8 4 23" xfId="25181"/>
    <cellStyle name="Note 8 4 24" xfId="25182"/>
    <cellStyle name="Note 8 4 25" xfId="25183"/>
    <cellStyle name="Note 8 4 26" xfId="25184"/>
    <cellStyle name="Note 8 4 3" xfId="25185"/>
    <cellStyle name="Note 8 4 4" xfId="25186"/>
    <cellStyle name="Note 8 4 5" xfId="25187"/>
    <cellStyle name="Note 8 4 6" xfId="25188"/>
    <cellStyle name="Note 8 4 7" xfId="25189"/>
    <cellStyle name="Note 8 4 8" xfId="25190"/>
    <cellStyle name="Note 8 4 9" xfId="25191"/>
    <cellStyle name="Note 8 40" xfId="25192"/>
    <cellStyle name="Note 8 41" xfId="25193"/>
    <cellStyle name="Note 8 42" xfId="25194"/>
    <cellStyle name="Note 8 5" xfId="25195"/>
    <cellStyle name="Note 8 5 10" xfId="25196"/>
    <cellStyle name="Note 8 5 11" xfId="25197"/>
    <cellStyle name="Note 8 5 12" xfId="25198"/>
    <cellStyle name="Note 8 5 13" xfId="25199"/>
    <cellStyle name="Note 8 5 14" xfId="25200"/>
    <cellStyle name="Note 8 5 15" xfId="25201"/>
    <cellStyle name="Note 8 5 16" xfId="25202"/>
    <cellStyle name="Note 8 5 17" xfId="25203"/>
    <cellStyle name="Note 8 5 18" xfId="25204"/>
    <cellStyle name="Note 8 5 19" xfId="25205"/>
    <cellStyle name="Note 8 5 2" xfId="25206"/>
    <cellStyle name="Note 8 5 2 2" xfId="25207"/>
    <cellStyle name="Note 8 5 2 3" xfId="25208"/>
    <cellStyle name="Note 8 5 2 4" xfId="25209"/>
    <cellStyle name="Note 8 5 2 5" xfId="25210"/>
    <cellStyle name="Note 8 5 2 6" xfId="25211"/>
    <cellStyle name="Note 8 5 20" xfId="25212"/>
    <cellStyle name="Note 8 5 21" xfId="25213"/>
    <cellStyle name="Note 8 5 22" xfId="25214"/>
    <cellStyle name="Note 8 5 23" xfId="25215"/>
    <cellStyle name="Note 8 5 24" xfId="25216"/>
    <cellStyle name="Note 8 5 25" xfId="25217"/>
    <cellStyle name="Note 8 5 26" xfId="25218"/>
    <cellStyle name="Note 8 5 3" xfId="25219"/>
    <cellStyle name="Note 8 5 4" xfId="25220"/>
    <cellStyle name="Note 8 5 5" xfId="25221"/>
    <cellStyle name="Note 8 5 6" xfId="25222"/>
    <cellStyle name="Note 8 5 7" xfId="25223"/>
    <cellStyle name="Note 8 5 8" xfId="25224"/>
    <cellStyle name="Note 8 5 9" xfId="25225"/>
    <cellStyle name="Note 8 6" xfId="25226"/>
    <cellStyle name="Note 8 6 10" xfId="25227"/>
    <cellStyle name="Note 8 6 11" xfId="25228"/>
    <cellStyle name="Note 8 6 12" xfId="25229"/>
    <cellStyle name="Note 8 6 13" xfId="25230"/>
    <cellStyle name="Note 8 6 14" xfId="25231"/>
    <cellStyle name="Note 8 6 15" xfId="25232"/>
    <cellStyle name="Note 8 6 16" xfId="25233"/>
    <cellStyle name="Note 8 6 17" xfId="25234"/>
    <cellStyle name="Note 8 6 18" xfId="25235"/>
    <cellStyle name="Note 8 6 19" xfId="25236"/>
    <cellStyle name="Note 8 6 2" xfId="25237"/>
    <cellStyle name="Note 8 6 20" xfId="25238"/>
    <cellStyle name="Note 8 6 21" xfId="25239"/>
    <cellStyle name="Note 8 6 22" xfId="25240"/>
    <cellStyle name="Note 8 6 23" xfId="25241"/>
    <cellStyle name="Note 8 6 24" xfId="25242"/>
    <cellStyle name="Note 8 6 25" xfId="25243"/>
    <cellStyle name="Note 8 6 26" xfId="25244"/>
    <cellStyle name="Note 8 6 3" xfId="25245"/>
    <cellStyle name="Note 8 6 4" xfId="25246"/>
    <cellStyle name="Note 8 6 5" xfId="25247"/>
    <cellStyle name="Note 8 6 6" xfId="25248"/>
    <cellStyle name="Note 8 6 7" xfId="25249"/>
    <cellStyle name="Note 8 6 8" xfId="25250"/>
    <cellStyle name="Note 8 6 9" xfId="25251"/>
    <cellStyle name="Note 8 7" xfId="25252"/>
    <cellStyle name="Note 8 7 10" xfId="25253"/>
    <cellStyle name="Note 8 7 11" xfId="25254"/>
    <cellStyle name="Note 8 7 12" xfId="25255"/>
    <cellStyle name="Note 8 7 13" xfId="25256"/>
    <cellStyle name="Note 8 7 14" xfId="25257"/>
    <cellStyle name="Note 8 7 15" xfId="25258"/>
    <cellStyle name="Note 8 7 16" xfId="25259"/>
    <cellStyle name="Note 8 7 17" xfId="25260"/>
    <cellStyle name="Note 8 7 18" xfId="25261"/>
    <cellStyle name="Note 8 7 19" xfId="25262"/>
    <cellStyle name="Note 8 7 2" xfId="25263"/>
    <cellStyle name="Note 8 7 20" xfId="25264"/>
    <cellStyle name="Note 8 7 21" xfId="25265"/>
    <cellStyle name="Note 8 7 22" xfId="25266"/>
    <cellStyle name="Note 8 7 23" xfId="25267"/>
    <cellStyle name="Note 8 7 24" xfId="25268"/>
    <cellStyle name="Note 8 7 25" xfId="25269"/>
    <cellStyle name="Note 8 7 26" xfId="25270"/>
    <cellStyle name="Note 8 7 3" xfId="25271"/>
    <cellStyle name="Note 8 7 4" xfId="25272"/>
    <cellStyle name="Note 8 7 5" xfId="25273"/>
    <cellStyle name="Note 8 7 6" xfId="25274"/>
    <cellStyle name="Note 8 7 7" xfId="25275"/>
    <cellStyle name="Note 8 7 8" xfId="25276"/>
    <cellStyle name="Note 8 7 9" xfId="25277"/>
    <cellStyle name="Note 8 8" xfId="25278"/>
    <cellStyle name="Note 8 8 10" xfId="25279"/>
    <cellStyle name="Note 8 8 11" xfId="25280"/>
    <cellStyle name="Note 8 8 12" xfId="25281"/>
    <cellStyle name="Note 8 8 13" xfId="25282"/>
    <cellStyle name="Note 8 8 14" xfId="25283"/>
    <cellStyle name="Note 8 8 15" xfId="25284"/>
    <cellStyle name="Note 8 8 16" xfId="25285"/>
    <cellStyle name="Note 8 8 17" xfId="25286"/>
    <cellStyle name="Note 8 8 18" xfId="25287"/>
    <cellStyle name="Note 8 8 19" xfId="25288"/>
    <cellStyle name="Note 8 8 2" xfId="25289"/>
    <cellStyle name="Note 8 8 20" xfId="25290"/>
    <cellStyle name="Note 8 8 21" xfId="25291"/>
    <cellStyle name="Note 8 8 22" xfId="25292"/>
    <cellStyle name="Note 8 8 23" xfId="25293"/>
    <cellStyle name="Note 8 8 24" xfId="25294"/>
    <cellStyle name="Note 8 8 25" xfId="25295"/>
    <cellStyle name="Note 8 8 3" xfId="25296"/>
    <cellStyle name="Note 8 8 4" xfId="25297"/>
    <cellStyle name="Note 8 8 5" xfId="25298"/>
    <cellStyle name="Note 8 8 6" xfId="25299"/>
    <cellStyle name="Note 8 8 7" xfId="25300"/>
    <cellStyle name="Note 8 8 8" xfId="25301"/>
    <cellStyle name="Note 8 8 9" xfId="25302"/>
    <cellStyle name="Note 8 9" xfId="25303"/>
    <cellStyle name="Note 8 9 10" xfId="25304"/>
    <cellStyle name="Note 8 9 11" xfId="25305"/>
    <cellStyle name="Note 8 9 12" xfId="25306"/>
    <cellStyle name="Note 8 9 13" xfId="25307"/>
    <cellStyle name="Note 8 9 14" xfId="25308"/>
    <cellStyle name="Note 8 9 15" xfId="25309"/>
    <cellStyle name="Note 8 9 16" xfId="25310"/>
    <cellStyle name="Note 8 9 17" xfId="25311"/>
    <cellStyle name="Note 8 9 18" xfId="25312"/>
    <cellStyle name="Note 8 9 19" xfId="25313"/>
    <cellStyle name="Note 8 9 2" xfId="25314"/>
    <cellStyle name="Note 8 9 20" xfId="25315"/>
    <cellStyle name="Note 8 9 21" xfId="25316"/>
    <cellStyle name="Note 8 9 22" xfId="25317"/>
    <cellStyle name="Note 8 9 23" xfId="25318"/>
    <cellStyle name="Note 8 9 24" xfId="25319"/>
    <cellStyle name="Note 8 9 25" xfId="25320"/>
    <cellStyle name="Note 8 9 3" xfId="25321"/>
    <cellStyle name="Note 8 9 4" xfId="25322"/>
    <cellStyle name="Note 8 9 5" xfId="25323"/>
    <cellStyle name="Note 8 9 6" xfId="25324"/>
    <cellStyle name="Note 8 9 7" xfId="25325"/>
    <cellStyle name="Note 8 9 8" xfId="25326"/>
    <cellStyle name="Note 8 9 9" xfId="25327"/>
    <cellStyle name="Note 9" xfId="25328"/>
    <cellStyle name="Note 9 10" xfId="25329"/>
    <cellStyle name="Note 9 10 10" xfId="25330"/>
    <cellStyle name="Note 9 10 11" xfId="25331"/>
    <cellStyle name="Note 9 10 12" xfId="25332"/>
    <cellStyle name="Note 9 10 13" xfId="25333"/>
    <cellStyle name="Note 9 10 14" xfId="25334"/>
    <cellStyle name="Note 9 10 15" xfId="25335"/>
    <cellStyle name="Note 9 10 16" xfId="25336"/>
    <cellStyle name="Note 9 10 17" xfId="25337"/>
    <cellStyle name="Note 9 10 18" xfId="25338"/>
    <cellStyle name="Note 9 10 19" xfId="25339"/>
    <cellStyle name="Note 9 10 2" xfId="25340"/>
    <cellStyle name="Note 9 10 20" xfId="25341"/>
    <cellStyle name="Note 9 10 21" xfId="25342"/>
    <cellStyle name="Note 9 10 22" xfId="25343"/>
    <cellStyle name="Note 9 10 23" xfId="25344"/>
    <cellStyle name="Note 9 10 24" xfId="25345"/>
    <cellStyle name="Note 9 10 25" xfId="25346"/>
    <cellStyle name="Note 9 10 3" xfId="25347"/>
    <cellStyle name="Note 9 10 4" xfId="25348"/>
    <cellStyle name="Note 9 10 5" xfId="25349"/>
    <cellStyle name="Note 9 10 6" xfId="25350"/>
    <cellStyle name="Note 9 10 7" xfId="25351"/>
    <cellStyle name="Note 9 10 8" xfId="25352"/>
    <cellStyle name="Note 9 10 9" xfId="25353"/>
    <cellStyle name="Note 9 11" xfId="25354"/>
    <cellStyle name="Note 9 11 2" xfId="25355"/>
    <cellStyle name="Note 9 11 3" xfId="25356"/>
    <cellStyle name="Note 9 11 4" xfId="25357"/>
    <cellStyle name="Note 9 11 5" xfId="25358"/>
    <cellStyle name="Note 9 11 6" xfId="25359"/>
    <cellStyle name="Note 9 12" xfId="25360"/>
    <cellStyle name="Note 9 13" xfId="25361"/>
    <cellStyle name="Note 9 14" xfId="25362"/>
    <cellStyle name="Note 9 15" xfId="25363"/>
    <cellStyle name="Note 9 16" xfId="25364"/>
    <cellStyle name="Note 9 17" xfId="25365"/>
    <cellStyle name="Note 9 18" xfId="25366"/>
    <cellStyle name="Note 9 19" xfId="25367"/>
    <cellStyle name="Note 9 2" xfId="25368"/>
    <cellStyle name="Note 9 2 10" xfId="25369"/>
    <cellStyle name="Note 9 2 11" xfId="25370"/>
    <cellStyle name="Note 9 2 12" xfId="25371"/>
    <cellStyle name="Note 9 2 13" xfId="25372"/>
    <cellStyle name="Note 9 2 14" xfId="25373"/>
    <cellStyle name="Note 9 2 15" xfId="25374"/>
    <cellStyle name="Note 9 2 16" xfId="25375"/>
    <cellStyle name="Note 9 2 17" xfId="25376"/>
    <cellStyle name="Note 9 2 18" xfId="25377"/>
    <cellStyle name="Note 9 2 19" xfId="25378"/>
    <cellStyle name="Note 9 2 2" xfId="25379"/>
    <cellStyle name="Note 9 2 2 2" xfId="25380"/>
    <cellStyle name="Note 9 2 2 3" xfId="25381"/>
    <cellStyle name="Note 9 2 2 4" xfId="25382"/>
    <cellStyle name="Note 9 2 2 5" xfId="25383"/>
    <cellStyle name="Note 9 2 2 6" xfId="25384"/>
    <cellStyle name="Note 9 2 20" xfId="25385"/>
    <cellStyle name="Note 9 2 21" xfId="25386"/>
    <cellStyle name="Note 9 2 22" xfId="25387"/>
    <cellStyle name="Note 9 2 23" xfId="25388"/>
    <cellStyle name="Note 9 2 24" xfId="25389"/>
    <cellStyle name="Note 9 2 25" xfId="25390"/>
    <cellStyle name="Note 9 2 3" xfId="25391"/>
    <cellStyle name="Note 9 2 4" xfId="25392"/>
    <cellStyle name="Note 9 2 5" xfId="25393"/>
    <cellStyle name="Note 9 2 6" xfId="25394"/>
    <cellStyle name="Note 9 2 7" xfId="25395"/>
    <cellStyle name="Note 9 2 8" xfId="25396"/>
    <cellStyle name="Note 9 2 9" xfId="25397"/>
    <cellStyle name="Note 9 20" xfId="25398"/>
    <cellStyle name="Note 9 21" xfId="25399"/>
    <cellStyle name="Note 9 22" xfId="25400"/>
    <cellStyle name="Note 9 23" xfId="25401"/>
    <cellStyle name="Note 9 24" xfId="25402"/>
    <cellStyle name="Note 9 25" xfId="25403"/>
    <cellStyle name="Note 9 26" xfId="25404"/>
    <cellStyle name="Note 9 27" xfId="25405"/>
    <cellStyle name="Note 9 28" xfId="25406"/>
    <cellStyle name="Note 9 29" xfId="25407"/>
    <cellStyle name="Note 9 3" xfId="25408"/>
    <cellStyle name="Note 9 3 10" xfId="25409"/>
    <cellStyle name="Note 9 3 11" xfId="25410"/>
    <cellStyle name="Note 9 3 12" xfId="25411"/>
    <cellStyle name="Note 9 3 13" xfId="25412"/>
    <cellStyle name="Note 9 3 14" xfId="25413"/>
    <cellStyle name="Note 9 3 15" xfId="25414"/>
    <cellStyle name="Note 9 3 16" xfId="25415"/>
    <cellStyle name="Note 9 3 17" xfId="25416"/>
    <cellStyle name="Note 9 3 18" xfId="25417"/>
    <cellStyle name="Note 9 3 19" xfId="25418"/>
    <cellStyle name="Note 9 3 2" xfId="25419"/>
    <cellStyle name="Note 9 3 2 2" xfId="25420"/>
    <cellStyle name="Note 9 3 2 3" xfId="25421"/>
    <cellStyle name="Note 9 3 2 4" xfId="25422"/>
    <cellStyle name="Note 9 3 2 5" xfId="25423"/>
    <cellStyle name="Note 9 3 2 6" xfId="25424"/>
    <cellStyle name="Note 9 3 20" xfId="25425"/>
    <cellStyle name="Note 9 3 21" xfId="25426"/>
    <cellStyle name="Note 9 3 22" xfId="25427"/>
    <cellStyle name="Note 9 3 23" xfId="25428"/>
    <cellStyle name="Note 9 3 24" xfId="25429"/>
    <cellStyle name="Note 9 3 25" xfId="25430"/>
    <cellStyle name="Note 9 3 3" xfId="25431"/>
    <cellStyle name="Note 9 3 4" xfId="25432"/>
    <cellStyle name="Note 9 3 5" xfId="25433"/>
    <cellStyle name="Note 9 3 6" xfId="25434"/>
    <cellStyle name="Note 9 3 7" xfId="25435"/>
    <cellStyle name="Note 9 3 8" xfId="25436"/>
    <cellStyle name="Note 9 3 9" xfId="25437"/>
    <cellStyle name="Note 9 30" xfId="25438"/>
    <cellStyle name="Note 9 31" xfId="25439"/>
    <cellStyle name="Note 9 32" xfId="25440"/>
    <cellStyle name="Note 9 33" xfId="25441"/>
    <cellStyle name="Note 9 34" xfId="25442"/>
    <cellStyle name="Note 9 35" xfId="25443"/>
    <cellStyle name="Note 9 36" xfId="25444"/>
    <cellStyle name="Note 9 37" xfId="25445"/>
    <cellStyle name="Note 9 38" xfId="25446"/>
    <cellStyle name="Note 9 39" xfId="25447"/>
    <cellStyle name="Note 9 4" xfId="25448"/>
    <cellStyle name="Note 9 4 10" xfId="25449"/>
    <cellStyle name="Note 9 4 11" xfId="25450"/>
    <cellStyle name="Note 9 4 12" xfId="25451"/>
    <cellStyle name="Note 9 4 13" xfId="25452"/>
    <cellStyle name="Note 9 4 14" xfId="25453"/>
    <cellStyle name="Note 9 4 15" xfId="25454"/>
    <cellStyle name="Note 9 4 16" xfId="25455"/>
    <cellStyle name="Note 9 4 17" xfId="25456"/>
    <cellStyle name="Note 9 4 18" xfId="25457"/>
    <cellStyle name="Note 9 4 19" xfId="25458"/>
    <cellStyle name="Note 9 4 2" xfId="25459"/>
    <cellStyle name="Note 9 4 2 2" xfId="25460"/>
    <cellStyle name="Note 9 4 2 3" xfId="25461"/>
    <cellStyle name="Note 9 4 2 4" xfId="25462"/>
    <cellStyle name="Note 9 4 2 5" xfId="25463"/>
    <cellStyle name="Note 9 4 2 6" xfId="25464"/>
    <cellStyle name="Note 9 4 20" xfId="25465"/>
    <cellStyle name="Note 9 4 21" xfId="25466"/>
    <cellStyle name="Note 9 4 22" xfId="25467"/>
    <cellStyle name="Note 9 4 23" xfId="25468"/>
    <cellStyle name="Note 9 4 24" xfId="25469"/>
    <cellStyle name="Note 9 4 25" xfId="25470"/>
    <cellStyle name="Note 9 4 3" xfId="25471"/>
    <cellStyle name="Note 9 4 4" xfId="25472"/>
    <cellStyle name="Note 9 4 5" xfId="25473"/>
    <cellStyle name="Note 9 4 6" xfId="25474"/>
    <cellStyle name="Note 9 4 7" xfId="25475"/>
    <cellStyle name="Note 9 4 8" xfId="25476"/>
    <cellStyle name="Note 9 4 9" xfId="25477"/>
    <cellStyle name="Note 9 40" xfId="25478"/>
    <cellStyle name="Note 9 41" xfId="25479"/>
    <cellStyle name="Note 9 42" xfId="25480"/>
    <cellStyle name="Note 9 5" xfId="25481"/>
    <cellStyle name="Note 9 5 10" xfId="25482"/>
    <cellStyle name="Note 9 5 11" xfId="25483"/>
    <cellStyle name="Note 9 5 12" xfId="25484"/>
    <cellStyle name="Note 9 5 13" xfId="25485"/>
    <cellStyle name="Note 9 5 14" xfId="25486"/>
    <cellStyle name="Note 9 5 15" xfId="25487"/>
    <cellStyle name="Note 9 5 16" xfId="25488"/>
    <cellStyle name="Note 9 5 17" xfId="25489"/>
    <cellStyle name="Note 9 5 18" xfId="25490"/>
    <cellStyle name="Note 9 5 19" xfId="25491"/>
    <cellStyle name="Note 9 5 2" xfId="25492"/>
    <cellStyle name="Note 9 5 2 2" xfId="25493"/>
    <cellStyle name="Note 9 5 2 3" xfId="25494"/>
    <cellStyle name="Note 9 5 2 4" xfId="25495"/>
    <cellStyle name="Note 9 5 2 5" xfId="25496"/>
    <cellStyle name="Note 9 5 2 6" xfId="25497"/>
    <cellStyle name="Note 9 5 20" xfId="25498"/>
    <cellStyle name="Note 9 5 21" xfId="25499"/>
    <cellStyle name="Note 9 5 22" xfId="25500"/>
    <cellStyle name="Note 9 5 23" xfId="25501"/>
    <cellStyle name="Note 9 5 24" xfId="25502"/>
    <cellStyle name="Note 9 5 25" xfId="25503"/>
    <cellStyle name="Note 9 5 3" xfId="25504"/>
    <cellStyle name="Note 9 5 4" xfId="25505"/>
    <cellStyle name="Note 9 5 5" xfId="25506"/>
    <cellStyle name="Note 9 5 6" xfId="25507"/>
    <cellStyle name="Note 9 5 7" xfId="25508"/>
    <cellStyle name="Note 9 5 8" xfId="25509"/>
    <cellStyle name="Note 9 5 9" xfId="25510"/>
    <cellStyle name="Note 9 6" xfId="25511"/>
    <cellStyle name="Note 9 6 10" xfId="25512"/>
    <cellStyle name="Note 9 6 11" xfId="25513"/>
    <cellStyle name="Note 9 6 12" xfId="25514"/>
    <cellStyle name="Note 9 6 13" xfId="25515"/>
    <cellStyle name="Note 9 6 14" xfId="25516"/>
    <cellStyle name="Note 9 6 15" xfId="25517"/>
    <cellStyle name="Note 9 6 16" xfId="25518"/>
    <cellStyle name="Note 9 6 17" xfId="25519"/>
    <cellStyle name="Note 9 6 18" xfId="25520"/>
    <cellStyle name="Note 9 6 19" xfId="25521"/>
    <cellStyle name="Note 9 6 2" xfId="25522"/>
    <cellStyle name="Note 9 6 20" xfId="25523"/>
    <cellStyle name="Note 9 6 21" xfId="25524"/>
    <cellStyle name="Note 9 6 22" xfId="25525"/>
    <cellStyle name="Note 9 6 23" xfId="25526"/>
    <cellStyle name="Note 9 6 24" xfId="25527"/>
    <cellStyle name="Note 9 6 25" xfId="25528"/>
    <cellStyle name="Note 9 6 3" xfId="25529"/>
    <cellStyle name="Note 9 6 4" xfId="25530"/>
    <cellStyle name="Note 9 6 5" xfId="25531"/>
    <cellStyle name="Note 9 6 6" xfId="25532"/>
    <cellStyle name="Note 9 6 7" xfId="25533"/>
    <cellStyle name="Note 9 6 8" xfId="25534"/>
    <cellStyle name="Note 9 6 9" xfId="25535"/>
    <cellStyle name="Note 9 7" xfId="25536"/>
    <cellStyle name="Note 9 7 10" xfId="25537"/>
    <cellStyle name="Note 9 7 11" xfId="25538"/>
    <cellStyle name="Note 9 7 12" xfId="25539"/>
    <cellStyle name="Note 9 7 13" xfId="25540"/>
    <cellStyle name="Note 9 7 14" xfId="25541"/>
    <cellStyle name="Note 9 7 15" xfId="25542"/>
    <cellStyle name="Note 9 7 16" xfId="25543"/>
    <cellStyle name="Note 9 7 17" xfId="25544"/>
    <cellStyle name="Note 9 7 18" xfId="25545"/>
    <cellStyle name="Note 9 7 19" xfId="25546"/>
    <cellStyle name="Note 9 7 2" xfId="25547"/>
    <cellStyle name="Note 9 7 20" xfId="25548"/>
    <cellStyle name="Note 9 7 21" xfId="25549"/>
    <cellStyle name="Note 9 7 22" xfId="25550"/>
    <cellStyle name="Note 9 7 23" xfId="25551"/>
    <cellStyle name="Note 9 7 24" xfId="25552"/>
    <cellStyle name="Note 9 7 25" xfId="25553"/>
    <cellStyle name="Note 9 7 3" xfId="25554"/>
    <cellStyle name="Note 9 7 4" xfId="25555"/>
    <cellStyle name="Note 9 7 5" xfId="25556"/>
    <cellStyle name="Note 9 7 6" xfId="25557"/>
    <cellStyle name="Note 9 7 7" xfId="25558"/>
    <cellStyle name="Note 9 7 8" xfId="25559"/>
    <cellStyle name="Note 9 7 9" xfId="25560"/>
    <cellStyle name="Note 9 8" xfId="25561"/>
    <cellStyle name="Note 9 8 10" xfId="25562"/>
    <cellStyle name="Note 9 8 11" xfId="25563"/>
    <cellStyle name="Note 9 8 12" xfId="25564"/>
    <cellStyle name="Note 9 8 13" xfId="25565"/>
    <cellStyle name="Note 9 8 14" xfId="25566"/>
    <cellStyle name="Note 9 8 15" xfId="25567"/>
    <cellStyle name="Note 9 8 16" xfId="25568"/>
    <cellStyle name="Note 9 8 17" xfId="25569"/>
    <cellStyle name="Note 9 8 18" xfId="25570"/>
    <cellStyle name="Note 9 8 19" xfId="25571"/>
    <cellStyle name="Note 9 8 2" xfId="25572"/>
    <cellStyle name="Note 9 8 20" xfId="25573"/>
    <cellStyle name="Note 9 8 21" xfId="25574"/>
    <cellStyle name="Note 9 8 22" xfId="25575"/>
    <cellStyle name="Note 9 8 23" xfId="25576"/>
    <cellStyle name="Note 9 8 24" xfId="25577"/>
    <cellStyle name="Note 9 8 25" xfId="25578"/>
    <cellStyle name="Note 9 8 3" xfId="25579"/>
    <cellStyle name="Note 9 8 4" xfId="25580"/>
    <cellStyle name="Note 9 8 5" xfId="25581"/>
    <cellStyle name="Note 9 8 6" xfId="25582"/>
    <cellStyle name="Note 9 8 7" xfId="25583"/>
    <cellStyle name="Note 9 8 8" xfId="25584"/>
    <cellStyle name="Note 9 8 9" xfId="25585"/>
    <cellStyle name="Note 9 9" xfId="25586"/>
    <cellStyle name="Note 9 9 10" xfId="25587"/>
    <cellStyle name="Note 9 9 11" xfId="25588"/>
    <cellStyle name="Note 9 9 12" xfId="25589"/>
    <cellStyle name="Note 9 9 13" xfId="25590"/>
    <cellStyle name="Note 9 9 14" xfId="25591"/>
    <cellStyle name="Note 9 9 15" xfId="25592"/>
    <cellStyle name="Note 9 9 16" xfId="25593"/>
    <cellStyle name="Note 9 9 17" xfId="25594"/>
    <cellStyle name="Note 9 9 18" xfId="25595"/>
    <cellStyle name="Note 9 9 19" xfId="25596"/>
    <cellStyle name="Note 9 9 2" xfId="25597"/>
    <cellStyle name="Note 9 9 20" xfId="25598"/>
    <cellStyle name="Note 9 9 21" xfId="25599"/>
    <cellStyle name="Note 9 9 22" xfId="25600"/>
    <cellStyle name="Note 9 9 23" xfId="25601"/>
    <cellStyle name="Note 9 9 24" xfId="25602"/>
    <cellStyle name="Note 9 9 25" xfId="25603"/>
    <cellStyle name="Note 9 9 3" xfId="25604"/>
    <cellStyle name="Note 9 9 4" xfId="25605"/>
    <cellStyle name="Note 9 9 5" xfId="25606"/>
    <cellStyle name="Note 9 9 6" xfId="25607"/>
    <cellStyle name="Note 9 9 7" xfId="25608"/>
    <cellStyle name="Note 9 9 8" xfId="25609"/>
    <cellStyle name="Note 9 9 9" xfId="25610"/>
    <cellStyle name="Output 10" xfId="25611"/>
    <cellStyle name="Output 11" xfId="25612"/>
    <cellStyle name="Output 12" xfId="25613"/>
    <cellStyle name="Output 12 2" xfId="25614"/>
    <cellStyle name="Output 13" xfId="25615"/>
    <cellStyle name="Output 13 2" xfId="25616"/>
    <cellStyle name="Output 14" xfId="25617"/>
    <cellStyle name="Output 15" xfId="25618"/>
    <cellStyle name="Output 2" xfId="25619"/>
    <cellStyle name="Output 2 10" xfId="25620"/>
    <cellStyle name="Output 2 10 10" xfId="25621"/>
    <cellStyle name="Output 2 10 11" xfId="25622"/>
    <cellStyle name="Output 2 10 12" xfId="25623"/>
    <cellStyle name="Output 2 10 13" xfId="25624"/>
    <cellStyle name="Output 2 10 14" xfId="25625"/>
    <cellStyle name="Output 2 10 15" xfId="25626"/>
    <cellStyle name="Output 2 10 16" xfId="25627"/>
    <cellStyle name="Output 2 10 17" xfId="25628"/>
    <cellStyle name="Output 2 10 18" xfId="25629"/>
    <cellStyle name="Output 2 10 19" xfId="25630"/>
    <cellStyle name="Output 2 10 2" xfId="25631"/>
    <cellStyle name="Output 2 10 20" xfId="25632"/>
    <cellStyle name="Output 2 10 21" xfId="25633"/>
    <cellStyle name="Output 2 10 22" xfId="25634"/>
    <cellStyle name="Output 2 10 23" xfId="25635"/>
    <cellStyle name="Output 2 10 24" xfId="25636"/>
    <cellStyle name="Output 2 10 25" xfId="25637"/>
    <cellStyle name="Output 2 10 3" xfId="25638"/>
    <cellStyle name="Output 2 10 4" xfId="25639"/>
    <cellStyle name="Output 2 10 5" xfId="25640"/>
    <cellStyle name="Output 2 10 6" xfId="25641"/>
    <cellStyle name="Output 2 10 7" xfId="25642"/>
    <cellStyle name="Output 2 10 8" xfId="25643"/>
    <cellStyle name="Output 2 10 9" xfId="25644"/>
    <cellStyle name="Output 2 11" xfId="25645"/>
    <cellStyle name="Output 2 11 2" xfId="25646"/>
    <cellStyle name="Output 2 11 3" xfId="25647"/>
    <cellStyle name="Output 2 11 4" xfId="25648"/>
    <cellStyle name="Output 2 11 5" xfId="25649"/>
    <cellStyle name="Output 2 11 6" xfId="25650"/>
    <cellStyle name="Output 2 12" xfId="25651"/>
    <cellStyle name="Output 2 13" xfId="25652"/>
    <cellStyle name="Output 2 14" xfId="25653"/>
    <cellStyle name="Output 2 15" xfId="25654"/>
    <cellStyle name="Output 2 16" xfId="25655"/>
    <cellStyle name="Output 2 17" xfId="25656"/>
    <cellStyle name="Output 2 18" xfId="25657"/>
    <cellStyle name="Output 2 19" xfId="25658"/>
    <cellStyle name="Output 2 2" xfId="25659"/>
    <cellStyle name="Output 2 2 10" xfId="25660"/>
    <cellStyle name="Output 2 2 11" xfId="25661"/>
    <cellStyle name="Output 2 2 12" xfId="25662"/>
    <cellStyle name="Output 2 2 13" xfId="25663"/>
    <cellStyle name="Output 2 2 14" xfId="25664"/>
    <cellStyle name="Output 2 2 15" xfId="25665"/>
    <cellStyle name="Output 2 2 16" xfId="25666"/>
    <cellStyle name="Output 2 2 17" xfId="25667"/>
    <cellStyle name="Output 2 2 18" xfId="25668"/>
    <cellStyle name="Output 2 2 19" xfId="25669"/>
    <cellStyle name="Output 2 2 2" xfId="25670"/>
    <cellStyle name="Output 2 2 2 2" xfId="25671"/>
    <cellStyle name="Output 2 2 2 3" xfId="25672"/>
    <cellStyle name="Output 2 2 2 4" xfId="25673"/>
    <cellStyle name="Output 2 2 2 5" xfId="25674"/>
    <cellStyle name="Output 2 2 2 6" xfId="25675"/>
    <cellStyle name="Output 2 2 20" xfId="25676"/>
    <cellStyle name="Output 2 2 21" xfId="25677"/>
    <cellStyle name="Output 2 2 22" xfId="25678"/>
    <cellStyle name="Output 2 2 23" xfId="25679"/>
    <cellStyle name="Output 2 2 24" xfId="25680"/>
    <cellStyle name="Output 2 2 25" xfId="25681"/>
    <cellStyle name="Output 2 2 26" xfId="25682"/>
    <cellStyle name="Output 2 2 27" xfId="25683"/>
    <cellStyle name="Output 2 2 3" xfId="25684"/>
    <cellStyle name="Output 2 2 4" xfId="25685"/>
    <cellStyle name="Output 2 2 5" xfId="25686"/>
    <cellStyle name="Output 2 2 6" xfId="25687"/>
    <cellStyle name="Output 2 2 7" xfId="25688"/>
    <cellStyle name="Output 2 2 8" xfId="25689"/>
    <cellStyle name="Output 2 2 9" xfId="25690"/>
    <cellStyle name="Output 2 20" xfId="25691"/>
    <cellStyle name="Output 2 21" xfId="25692"/>
    <cellStyle name="Output 2 22" xfId="25693"/>
    <cellStyle name="Output 2 23" xfId="25694"/>
    <cellStyle name="Output 2 24" xfId="25695"/>
    <cellStyle name="Output 2 25" xfId="25696"/>
    <cellStyle name="Output 2 26" xfId="25697"/>
    <cellStyle name="Output 2 27" xfId="25698"/>
    <cellStyle name="Output 2 28" xfId="25699"/>
    <cellStyle name="Output 2 29" xfId="25700"/>
    <cellStyle name="Output 2 3" xfId="25701"/>
    <cellStyle name="Output 2 3 10" xfId="25702"/>
    <cellStyle name="Output 2 3 11" xfId="25703"/>
    <cellStyle name="Output 2 3 12" xfId="25704"/>
    <cellStyle name="Output 2 3 13" xfId="25705"/>
    <cellStyle name="Output 2 3 14" xfId="25706"/>
    <cellStyle name="Output 2 3 15" xfId="25707"/>
    <cellStyle name="Output 2 3 16" xfId="25708"/>
    <cellStyle name="Output 2 3 17" xfId="25709"/>
    <cellStyle name="Output 2 3 18" xfId="25710"/>
    <cellStyle name="Output 2 3 19" xfId="25711"/>
    <cellStyle name="Output 2 3 2" xfId="25712"/>
    <cellStyle name="Output 2 3 2 2" xfId="25713"/>
    <cellStyle name="Output 2 3 2 3" xfId="25714"/>
    <cellStyle name="Output 2 3 2 4" xfId="25715"/>
    <cellStyle name="Output 2 3 2 5" xfId="25716"/>
    <cellStyle name="Output 2 3 2 6" xfId="25717"/>
    <cellStyle name="Output 2 3 20" xfId="25718"/>
    <cellStyle name="Output 2 3 21" xfId="25719"/>
    <cellStyle name="Output 2 3 22" xfId="25720"/>
    <cellStyle name="Output 2 3 23" xfId="25721"/>
    <cellStyle name="Output 2 3 24" xfId="25722"/>
    <cellStyle name="Output 2 3 25" xfId="25723"/>
    <cellStyle name="Output 2 3 3" xfId="25724"/>
    <cellStyle name="Output 2 3 4" xfId="25725"/>
    <cellStyle name="Output 2 3 5" xfId="25726"/>
    <cellStyle name="Output 2 3 6" xfId="25727"/>
    <cellStyle name="Output 2 3 7" xfId="25728"/>
    <cellStyle name="Output 2 3 8" xfId="25729"/>
    <cellStyle name="Output 2 3 9" xfId="25730"/>
    <cellStyle name="Output 2 30" xfId="25731"/>
    <cellStyle name="Output 2 31" xfId="25732"/>
    <cellStyle name="Output 2 32" xfId="25733"/>
    <cellStyle name="Output 2 33" xfId="25734"/>
    <cellStyle name="Output 2 34" xfId="25735"/>
    <cellStyle name="Output 2 35" xfId="25736"/>
    <cellStyle name="Output 2 36" xfId="25737"/>
    <cellStyle name="Output 2 37" xfId="25738"/>
    <cellStyle name="Output 2 38" xfId="25739"/>
    <cellStyle name="Output 2 39" xfId="25740"/>
    <cellStyle name="Output 2 4" xfId="25741"/>
    <cellStyle name="Output 2 4 10" xfId="25742"/>
    <cellStyle name="Output 2 4 11" xfId="25743"/>
    <cellStyle name="Output 2 4 12" xfId="25744"/>
    <cellStyle name="Output 2 4 13" xfId="25745"/>
    <cellStyle name="Output 2 4 14" xfId="25746"/>
    <cellStyle name="Output 2 4 15" xfId="25747"/>
    <cellStyle name="Output 2 4 16" xfId="25748"/>
    <cellStyle name="Output 2 4 17" xfId="25749"/>
    <cellStyle name="Output 2 4 18" xfId="25750"/>
    <cellStyle name="Output 2 4 19" xfId="25751"/>
    <cellStyle name="Output 2 4 2" xfId="25752"/>
    <cellStyle name="Output 2 4 2 2" xfId="25753"/>
    <cellStyle name="Output 2 4 2 3" xfId="25754"/>
    <cellStyle name="Output 2 4 2 4" xfId="25755"/>
    <cellStyle name="Output 2 4 2 5" xfId="25756"/>
    <cellStyle name="Output 2 4 2 6" xfId="25757"/>
    <cellStyle name="Output 2 4 20" xfId="25758"/>
    <cellStyle name="Output 2 4 21" xfId="25759"/>
    <cellStyle name="Output 2 4 22" xfId="25760"/>
    <cellStyle name="Output 2 4 23" xfId="25761"/>
    <cellStyle name="Output 2 4 24" xfId="25762"/>
    <cellStyle name="Output 2 4 25" xfId="25763"/>
    <cellStyle name="Output 2 4 3" xfId="25764"/>
    <cellStyle name="Output 2 4 4" xfId="25765"/>
    <cellStyle name="Output 2 4 5" xfId="25766"/>
    <cellStyle name="Output 2 4 6" xfId="25767"/>
    <cellStyle name="Output 2 4 7" xfId="25768"/>
    <cellStyle name="Output 2 4 8" xfId="25769"/>
    <cellStyle name="Output 2 4 9" xfId="25770"/>
    <cellStyle name="Output 2 40" xfId="25771"/>
    <cellStyle name="Output 2 41" xfId="25772"/>
    <cellStyle name="Output 2 42" xfId="25773"/>
    <cellStyle name="Output 2 43" xfId="25774"/>
    <cellStyle name="Output 2 5" xfId="25775"/>
    <cellStyle name="Output 2 5 10" xfId="25776"/>
    <cellStyle name="Output 2 5 11" xfId="25777"/>
    <cellStyle name="Output 2 5 12" xfId="25778"/>
    <cellStyle name="Output 2 5 13" xfId="25779"/>
    <cellStyle name="Output 2 5 14" xfId="25780"/>
    <cellStyle name="Output 2 5 15" xfId="25781"/>
    <cellStyle name="Output 2 5 16" xfId="25782"/>
    <cellStyle name="Output 2 5 17" xfId="25783"/>
    <cellStyle name="Output 2 5 18" xfId="25784"/>
    <cellStyle name="Output 2 5 19" xfId="25785"/>
    <cellStyle name="Output 2 5 2" xfId="25786"/>
    <cellStyle name="Output 2 5 2 2" xfId="25787"/>
    <cellStyle name="Output 2 5 2 3" xfId="25788"/>
    <cellStyle name="Output 2 5 2 4" xfId="25789"/>
    <cellStyle name="Output 2 5 2 5" xfId="25790"/>
    <cellStyle name="Output 2 5 2 6" xfId="25791"/>
    <cellStyle name="Output 2 5 20" xfId="25792"/>
    <cellStyle name="Output 2 5 21" xfId="25793"/>
    <cellStyle name="Output 2 5 22" xfId="25794"/>
    <cellStyle name="Output 2 5 23" xfId="25795"/>
    <cellStyle name="Output 2 5 24" xfId="25796"/>
    <cellStyle name="Output 2 5 25" xfId="25797"/>
    <cellStyle name="Output 2 5 3" xfId="25798"/>
    <cellStyle name="Output 2 5 4" xfId="25799"/>
    <cellStyle name="Output 2 5 5" xfId="25800"/>
    <cellStyle name="Output 2 5 6" xfId="25801"/>
    <cellStyle name="Output 2 5 7" xfId="25802"/>
    <cellStyle name="Output 2 5 8" xfId="25803"/>
    <cellStyle name="Output 2 5 9" xfId="25804"/>
    <cellStyle name="Output 2 6" xfId="25805"/>
    <cellStyle name="Output 2 6 10" xfId="25806"/>
    <cellStyle name="Output 2 6 11" xfId="25807"/>
    <cellStyle name="Output 2 6 12" xfId="25808"/>
    <cellStyle name="Output 2 6 13" xfId="25809"/>
    <cellStyle name="Output 2 6 14" xfId="25810"/>
    <cellStyle name="Output 2 6 15" xfId="25811"/>
    <cellStyle name="Output 2 6 16" xfId="25812"/>
    <cellStyle name="Output 2 6 17" xfId="25813"/>
    <cellStyle name="Output 2 6 18" xfId="25814"/>
    <cellStyle name="Output 2 6 19" xfId="25815"/>
    <cellStyle name="Output 2 6 2" xfId="25816"/>
    <cellStyle name="Output 2 6 20" xfId="25817"/>
    <cellStyle name="Output 2 6 21" xfId="25818"/>
    <cellStyle name="Output 2 6 22" xfId="25819"/>
    <cellStyle name="Output 2 6 23" xfId="25820"/>
    <cellStyle name="Output 2 6 24" xfId="25821"/>
    <cellStyle name="Output 2 6 25" xfId="25822"/>
    <cellStyle name="Output 2 6 3" xfId="25823"/>
    <cellStyle name="Output 2 6 4" xfId="25824"/>
    <cellStyle name="Output 2 6 5" xfId="25825"/>
    <cellStyle name="Output 2 6 6" xfId="25826"/>
    <cellStyle name="Output 2 6 7" xfId="25827"/>
    <cellStyle name="Output 2 6 8" xfId="25828"/>
    <cellStyle name="Output 2 6 9" xfId="25829"/>
    <cellStyle name="Output 2 7" xfId="25830"/>
    <cellStyle name="Output 2 7 10" xfId="25831"/>
    <cellStyle name="Output 2 7 11" xfId="25832"/>
    <cellStyle name="Output 2 7 12" xfId="25833"/>
    <cellStyle name="Output 2 7 13" xfId="25834"/>
    <cellStyle name="Output 2 7 14" xfId="25835"/>
    <cellStyle name="Output 2 7 15" xfId="25836"/>
    <cellStyle name="Output 2 7 16" xfId="25837"/>
    <cellStyle name="Output 2 7 17" xfId="25838"/>
    <cellStyle name="Output 2 7 18" xfId="25839"/>
    <cellStyle name="Output 2 7 19" xfId="25840"/>
    <cellStyle name="Output 2 7 2" xfId="25841"/>
    <cellStyle name="Output 2 7 20" xfId="25842"/>
    <cellStyle name="Output 2 7 21" xfId="25843"/>
    <cellStyle name="Output 2 7 22" xfId="25844"/>
    <cellStyle name="Output 2 7 23" xfId="25845"/>
    <cellStyle name="Output 2 7 24" xfId="25846"/>
    <cellStyle name="Output 2 7 25" xfId="25847"/>
    <cellStyle name="Output 2 7 3" xfId="25848"/>
    <cellStyle name="Output 2 7 4" xfId="25849"/>
    <cellStyle name="Output 2 7 5" xfId="25850"/>
    <cellStyle name="Output 2 7 6" xfId="25851"/>
    <cellStyle name="Output 2 7 7" xfId="25852"/>
    <cellStyle name="Output 2 7 8" xfId="25853"/>
    <cellStyle name="Output 2 7 9" xfId="25854"/>
    <cellStyle name="Output 2 8" xfId="25855"/>
    <cellStyle name="Output 2 8 10" xfId="25856"/>
    <cellStyle name="Output 2 8 11" xfId="25857"/>
    <cellStyle name="Output 2 8 12" xfId="25858"/>
    <cellStyle name="Output 2 8 13" xfId="25859"/>
    <cellStyle name="Output 2 8 14" xfId="25860"/>
    <cellStyle name="Output 2 8 15" xfId="25861"/>
    <cellStyle name="Output 2 8 16" xfId="25862"/>
    <cellStyle name="Output 2 8 17" xfId="25863"/>
    <cellStyle name="Output 2 8 18" xfId="25864"/>
    <cellStyle name="Output 2 8 19" xfId="25865"/>
    <cellStyle name="Output 2 8 2" xfId="25866"/>
    <cellStyle name="Output 2 8 20" xfId="25867"/>
    <cellStyle name="Output 2 8 21" xfId="25868"/>
    <cellStyle name="Output 2 8 22" xfId="25869"/>
    <cellStyle name="Output 2 8 23" xfId="25870"/>
    <cellStyle name="Output 2 8 24" xfId="25871"/>
    <cellStyle name="Output 2 8 25" xfId="25872"/>
    <cellStyle name="Output 2 8 3" xfId="25873"/>
    <cellStyle name="Output 2 8 4" xfId="25874"/>
    <cellStyle name="Output 2 8 5" xfId="25875"/>
    <cellStyle name="Output 2 8 6" xfId="25876"/>
    <cellStyle name="Output 2 8 7" xfId="25877"/>
    <cellStyle name="Output 2 8 8" xfId="25878"/>
    <cellStyle name="Output 2 8 9" xfId="25879"/>
    <cellStyle name="Output 2 9" xfId="25880"/>
    <cellStyle name="Output 2 9 10" xfId="25881"/>
    <cellStyle name="Output 2 9 11" xfId="25882"/>
    <cellStyle name="Output 2 9 12" xfId="25883"/>
    <cellStyle name="Output 2 9 13" xfId="25884"/>
    <cellStyle name="Output 2 9 14" xfId="25885"/>
    <cellStyle name="Output 2 9 15" xfId="25886"/>
    <cellStyle name="Output 2 9 16" xfId="25887"/>
    <cellStyle name="Output 2 9 17" xfId="25888"/>
    <cellStyle name="Output 2 9 18" xfId="25889"/>
    <cellStyle name="Output 2 9 19" xfId="25890"/>
    <cellStyle name="Output 2 9 2" xfId="25891"/>
    <cellStyle name="Output 2 9 20" xfId="25892"/>
    <cellStyle name="Output 2 9 21" xfId="25893"/>
    <cellStyle name="Output 2 9 22" xfId="25894"/>
    <cellStyle name="Output 2 9 23" xfId="25895"/>
    <cellStyle name="Output 2 9 24" xfId="25896"/>
    <cellStyle name="Output 2 9 25" xfId="25897"/>
    <cellStyle name="Output 2 9 3" xfId="25898"/>
    <cellStyle name="Output 2 9 4" xfId="25899"/>
    <cellStyle name="Output 2 9 5" xfId="25900"/>
    <cellStyle name="Output 2 9 6" xfId="25901"/>
    <cellStyle name="Output 2 9 7" xfId="25902"/>
    <cellStyle name="Output 2 9 8" xfId="25903"/>
    <cellStyle name="Output 2 9 9" xfId="25904"/>
    <cellStyle name="Output 3" xfId="25905"/>
    <cellStyle name="Output 3 10" xfId="25906"/>
    <cellStyle name="Output 3 10 10" xfId="25907"/>
    <cellStyle name="Output 3 10 11" xfId="25908"/>
    <cellStyle name="Output 3 10 12" xfId="25909"/>
    <cellStyle name="Output 3 10 13" xfId="25910"/>
    <cellStyle name="Output 3 10 14" xfId="25911"/>
    <cellStyle name="Output 3 10 15" xfId="25912"/>
    <cellStyle name="Output 3 10 16" xfId="25913"/>
    <cellStyle name="Output 3 10 17" xfId="25914"/>
    <cellStyle name="Output 3 10 18" xfId="25915"/>
    <cellStyle name="Output 3 10 19" xfId="25916"/>
    <cellStyle name="Output 3 10 2" xfId="25917"/>
    <cellStyle name="Output 3 10 20" xfId="25918"/>
    <cellStyle name="Output 3 10 21" xfId="25919"/>
    <cellStyle name="Output 3 10 22" xfId="25920"/>
    <cellStyle name="Output 3 10 23" xfId="25921"/>
    <cellStyle name="Output 3 10 24" xfId="25922"/>
    <cellStyle name="Output 3 10 25" xfId="25923"/>
    <cellStyle name="Output 3 10 3" xfId="25924"/>
    <cellStyle name="Output 3 10 4" xfId="25925"/>
    <cellStyle name="Output 3 10 5" xfId="25926"/>
    <cellStyle name="Output 3 10 6" xfId="25927"/>
    <cellStyle name="Output 3 10 7" xfId="25928"/>
    <cellStyle name="Output 3 10 8" xfId="25929"/>
    <cellStyle name="Output 3 10 9" xfId="25930"/>
    <cellStyle name="Output 3 11" xfId="25931"/>
    <cellStyle name="Output 3 11 2" xfId="25932"/>
    <cellStyle name="Output 3 11 3" xfId="25933"/>
    <cellStyle name="Output 3 11 4" xfId="25934"/>
    <cellStyle name="Output 3 11 5" xfId="25935"/>
    <cellStyle name="Output 3 11 6" xfId="25936"/>
    <cellStyle name="Output 3 12" xfId="25937"/>
    <cellStyle name="Output 3 13" xfId="25938"/>
    <cellStyle name="Output 3 14" xfId="25939"/>
    <cellStyle name="Output 3 15" xfId="25940"/>
    <cellStyle name="Output 3 16" xfId="25941"/>
    <cellStyle name="Output 3 17" xfId="25942"/>
    <cellStyle name="Output 3 18" xfId="25943"/>
    <cellStyle name="Output 3 19" xfId="25944"/>
    <cellStyle name="Output 3 2" xfId="25945"/>
    <cellStyle name="Output 3 2 10" xfId="25946"/>
    <cellStyle name="Output 3 2 11" xfId="25947"/>
    <cellStyle name="Output 3 2 12" xfId="25948"/>
    <cellStyle name="Output 3 2 13" xfId="25949"/>
    <cellStyle name="Output 3 2 14" xfId="25950"/>
    <cellStyle name="Output 3 2 15" xfId="25951"/>
    <cellStyle name="Output 3 2 16" xfId="25952"/>
    <cellStyle name="Output 3 2 17" xfId="25953"/>
    <cellStyle name="Output 3 2 18" xfId="25954"/>
    <cellStyle name="Output 3 2 19" xfId="25955"/>
    <cellStyle name="Output 3 2 2" xfId="25956"/>
    <cellStyle name="Output 3 2 2 2" xfId="25957"/>
    <cellStyle name="Output 3 2 2 3" xfId="25958"/>
    <cellStyle name="Output 3 2 2 4" xfId="25959"/>
    <cellStyle name="Output 3 2 2 5" xfId="25960"/>
    <cellStyle name="Output 3 2 2 6" xfId="25961"/>
    <cellStyle name="Output 3 2 20" xfId="25962"/>
    <cellStyle name="Output 3 2 21" xfId="25963"/>
    <cellStyle name="Output 3 2 22" xfId="25964"/>
    <cellStyle name="Output 3 2 23" xfId="25965"/>
    <cellStyle name="Output 3 2 24" xfId="25966"/>
    <cellStyle name="Output 3 2 25" xfId="25967"/>
    <cellStyle name="Output 3 2 3" xfId="25968"/>
    <cellStyle name="Output 3 2 4" xfId="25969"/>
    <cellStyle name="Output 3 2 5" xfId="25970"/>
    <cellStyle name="Output 3 2 6" xfId="25971"/>
    <cellStyle name="Output 3 2 7" xfId="25972"/>
    <cellStyle name="Output 3 2 8" xfId="25973"/>
    <cellStyle name="Output 3 2 9" xfId="25974"/>
    <cellStyle name="Output 3 20" xfId="25975"/>
    <cellStyle name="Output 3 21" xfId="25976"/>
    <cellStyle name="Output 3 22" xfId="25977"/>
    <cellStyle name="Output 3 23" xfId="25978"/>
    <cellStyle name="Output 3 24" xfId="25979"/>
    <cellStyle name="Output 3 25" xfId="25980"/>
    <cellStyle name="Output 3 26" xfId="25981"/>
    <cellStyle name="Output 3 27" xfId="25982"/>
    <cellStyle name="Output 3 28" xfId="25983"/>
    <cellStyle name="Output 3 29" xfId="25984"/>
    <cellStyle name="Output 3 3" xfId="25985"/>
    <cellStyle name="Output 3 3 10" xfId="25986"/>
    <cellStyle name="Output 3 3 11" xfId="25987"/>
    <cellStyle name="Output 3 3 12" xfId="25988"/>
    <cellStyle name="Output 3 3 13" xfId="25989"/>
    <cellStyle name="Output 3 3 14" xfId="25990"/>
    <cellStyle name="Output 3 3 15" xfId="25991"/>
    <cellStyle name="Output 3 3 16" xfId="25992"/>
    <cellStyle name="Output 3 3 17" xfId="25993"/>
    <cellStyle name="Output 3 3 18" xfId="25994"/>
    <cellStyle name="Output 3 3 19" xfId="25995"/>
    <cellStyle name="Output 3 3 2" xfId="25996"/>
    <cellStyle name="Output 3 3 2 2" xfId="25997"/>
    <cellStyle name="Output 3 3 2 3" xfId="25998"/>
    <cellStyle name="Output 3 3 2 4" xfId="25999"/>
    <cellStyle name="Output 3 3 2 5" xfId="26000"/>
    <cellStyle name="Output 3 3 2 6" xfId="26001"/>
    <cellStyle name="Output 3 3 20" xfId="26002"/>
    <cellStyle name="Output 3 3 21" xfId="26003"/>
    <cellStyle name="Output 3 3 22" xfId="26004"/>
    <cellStyle name="Output 3 3 23" xfId="26005"/>
    <cellStyle name="Output 3 3 24" xfId="26006"/>
    <cellStyle name="Output 3 3 25" xfId="26007"/>
    <cellStyle name="Output 3 3 3" xfId="26008"/>
    <cellStyle name="Output 3 3 4" xfId="26009"/>
    <cellStyle name="Output 3 3 5" xfId="26010"/>
    <cellStyle name="Output 3 3 6" xfId="26011"/>
    <cellStyle name="Output 3 3 7" xfId="26012"/>
    <cellStyle name="Output 3 3 8" xfId="26013"/>
    <cellStyle name="Output 3 3 9" xfId="26014"/>
    <cellStyle name="Output 3 30" xfId="26015"/>
    <cellStyle name="Output 3 31" xfId="26016"/>
    <cellStyle name="Output 3 32" xfId="26017"/>
    <cellStyle name="Output 3 33" xfId="26018"/>
    <cellStyle name="Output 3 34" xfId="26019"/>
    <cellStyle name="Output 3 35" xfId="26020"/>
    <cellStyle name="Output 3 36" xfId="26021"/>
    <cellStyle name="Output 3 37" xfId="26022"/>
    <cellStyle name="Output 3 38" xfId="26023"/>
    <cellStyle name="Output 3 39" xfId="26024"/>
    <cellStyle name="Output 3 4" xfId="26025"/>
    <cellStyle name="Output 3 4 10" xfId="26026"/>
    <cellStyle name="Output 3 4 11" xfId="26027"/>
    <cellStyle name="Output 3 4 12" xfId="26028"/>
    <cellStyle name="Output 3 4 13" xfId="26029"/>
    <cellStyle name="Output 3 4 14" xfId="26030"/>
    <cellStyle name="Output 3 4 15" xfId="26031"/>
    <cellStyle name="Output 3 4 16" xfId="26032"/>
    <cellStyle name="Output 3 4 17" xfId="26033"/>
    <cellStyle name="Output 3 4 18" xfId="26034"/>
    <cellStyle name="Output 3 4 19" xfId="26035"/>
    <cellStyle name="Output 3 4 2" xfId="26036"/>
    <cellStyle name="Output 3 4 2 2" xfId="26037"/>
    <cellStyle name="Output 3 4 2 3" xfId="26038"/>
    <cellStyle name="Output 3 4 2 4" xfId="26039"/>
    <cellStyle name="Output 3 4 2 5" xfId="26040"/>
    <cellStyle name="Output 3 4 2 6" xfId="26041"/>
    <cellStyle name="Output 3 4 20" xfId="26042"/>
    <cellStyle name="Output 3 4 21" xfId="26043"/>
    <cellStyle name="Output 3 4 22" xfId="26044"/>
    <cellStyle name="Output 3 4 23" xfId="26045"/>
    <cellStyle name="Output 3 4 24" xfId="26046"/>
    <cellStyle name="Output 3 4 25" xfId="26047"/>
    <cellStyle name="Output 3 4 3" xfId="26048"/>
    <cellStyle name="Output 3 4 4" xfId="26049"/>
    <cellStyle name="Output 3 4 5" xfId="26050"/>
    <cellStyle name="Output 3 4 6" xfId="26051"/>
    <cellStyle name="Output 3 4 7" xfId="26052"/>
    <cellStyle name="Output 3 4 8" xfId="26053"/>
    <cellStyle name="Output 3 4 9" xfId="26054"/>
    <cellStyle name="Output 3 40" xfId="26055"/>
    <cellStyle name="Output 3 41" xfId="26056"/>
    <cellStyle name="Output 3 5" xfId="26057"/>
    <cellStyle name="Output 3 5 10" xfId="26058"/>
    <cellStyle name="Output 3 5 11" xfId="26059"/>
    <cellStyle name="Output 3 5 12" xfId="26060"/>
    <cellStyle name="Output 3 5 13" xfId="26061"/>
    <cellStyle name="Output 3 5 14" xfId="26062"/>
    <cellStyle name="Output 3 5 15" xfId="26063"/>
    <cellStyle name="Output 3 5 16" xfId="26064"/>
    <cellStyle name="Output 3 5 17" xfId="26065"/>
    <cellStyle name="Output 3 5 18" xfId="26066"/>
    <cellStyle name="Output 3 5 19" xfId="26067"/>
    <cellStyle name="Output 3 5 2" xfId="26068"/>
    <cellStyle name="Output 3 5 2 2" xfId="26069"/>
    <cellStyle name="Output 3 5 2 3" xfId="26070"/>
    <cellStyle name="Output 3 5 2 4" xfId="26071"/>
    <cellStyle name="Output 3 5 2 5" xfId="26072"/>
    <cellStyle name="Output 3 5 2 6" xfId="26073"/>
    <cellStyle name="Output 3 5 20" xfId="26074"/>
    <cellStyle name="Output 3 5 21" xfId="26075"/>
    <cellStyle name="Output 3 5 22" xfId="26076"/>
    <cellStyle name="Output 3 5 23" xfId="26077"/>
    <cellStyle name="Output 3 5 24" xfId="26078"/>
    <cellStyle name="Output 3 5 25" xfId="26079"/>
    <cellStyle name="Output 3 5 3" xfId="26080"/>
    <cellStyle name="Output 3 5 4" xfId="26081"/>
    <cellStyle name="Output 3 5 5" xfId="26082"/>
    <cellStyle name="Output 3 5 6" xfId="26083"/>
    <cellStyle name="Output 3 5 7" xfId="26084"/>
    <cellStyle name="Output 3 5 8" xfId="26085"/>
    <cellStyle name="Output 3 5 9" xfId="26086"/>
    <cellStyle name="Output 3 6" xfId="26087"/>
    <cellStyle name="Output 3 6 10" xfId="26088"/>
    <cellStyle name="Output 3 6 11" xfId="26089"/>
    <cellStyle name="Output 3 6 12" xfId="26090"/>
    <cellStyle name="Output 3 6 13" xfId="26091"/>
    <cellStyle name="Output 3 6 14" xfId="26092"/>
    <cellStyle name="Output 3 6 15" xfId="26093"/>
    <cellStyle name="Output 3 6 16" xfId="26094"/>
    <cellStyle name="Output 3 6 17" xfId="26095"/>
    <cellStyle name="Output 3 6 18" xfId="26096"/>
    <cellStyle name="Output 3 6 19" xfId="26097"/>
    <cellStyle name="Output 3 6 2" xfId="26098"/>
    <cellStyle name="Output 3 6 20" xfId="26099"/>
    <cellStyle name="Output 3 6 21" xfId="26100"/>
    <cellStyle name="Output 3 6 22" xfId="26101"/>
    <cellStyle name="Output 3 6 23" xfId="26102"/>
    <cellStyle name="Output 3 6 24" xfId="26103"/>
    <cellStyle name="Output 3 6 25" xfId="26104"/>
    <cellStyle name="Output 3 6 3" xfId="26105"/>
    <cellStyle name="Output 3 6 4" xfId="26106"/>
    <cellStyle name="Output 3 6 5" xfId="26107"/>
    <cellStyle name="Output 3 6 6" xfId="26108"/>
    <cellStyle name="Output 3 6 7" xfId="26109"/>
    <cellStyle name="Output 3 6 8" xfId="26110"/>
    <cellStyle name="Output 3 6 9" xfId="26111"/>
    <cellStyle name="Output 3 7" xfId="26112"/>
    <cellStyle name="Output 3 7 10" xfId="26113"/>
    <cellStyle name="Output 3 7 11" xfId="26114"/>
    <cellStyle name="Output 3 7 12" xfId="26115"/>
    <cellStyle name="Output 3 7 13" xfId="26116"/>
    <cellStyle name="Output 3 7 14" xfId="26117"/>
    <cellStyle name="Output 3 7 15" xfId="26118"/>
    <cellStyle name="Output 3 7 16" xfId="26119"/>
    <cellStyle name="Output 3 7 17" xfId="26120"/>
    <cellStyle name="Output 3 7 18" xfId="26121"/>
    <cellStyle name="Output 3 7 19" xfId="26122"/>
    <cellStyle name="Output 3 7 2" xfId="26123"/>
    <cellStyle name="Output 3 7 20" xfId="26124"/>
    <cellStyle name="Output 3 7 21" xfId="26125"/>
    <cellStyle name="Output 3 7 22" xfId="26126"/>
    <cellStyle name="Output 3 7 23" xfId="26127"/>
    <cellStyle name="Output 3 7 24" xfId="26128"/>
    <cellStyle name="Output 3 7 25" xfId="26129"/>
    <cellStyle name="Output 3 7 3" xfId="26130"/>
    <cellStyle name="Output 3 7 4" xfId="26131"/>
    <cellStyle name="Output 3 7 5" xfId="26132"/>
    <cellStyle name="Output 3 7 6" xfId="26133"/>
    <cellStyle name="Output 3 7 7" xfId="26134"/>
    <cellStyle name="Output 3 7 8" xfId="26135"/>
    <cellStyle name="Output 3 7 9" xfId="26136"/>
    <cellStyle name="Output 3 8" xfId="26137"/>
    <cellStyle name="Output 3 8 10" xfId="26138"/>
    <cellStyle name="Output 3 8 11" xfId="26139"/>
    <cellStyle name="Output 3 8 12" xfId="26140"/>
    <cellStyle name="Output 3 8 13" xfId="26141"/>
    <cellStyle name="Output 3 8 14" xfId="26142"/>
    <cellStyle name="Output 3 8 15" xfId="26143"/>
    <cellStyle name="Output 3 8 16" xfId="26144"/>
    <cellStyle name="Output 3 8 17" xfId="26145"/>
    <cellStyle name="Output 3 8 18" xfId="26146"/>
    <cellStyle name="Output 3 8 19" xfId="26147"/>
    <cellStyle name="Output 3 8 2" xfId="26148"/>
    <cellStyle name="Output 3 8 20" xfId="26149"/>
    <cellStyle name="Output 3 8 21" xfId="26150"/>
    <cellStyle name="Output 3 8 22" xfId="26151"/>
    <cellStyle name="Output 3 8 23" xfId="26152"/>
    <cellStyle name="Output 3 8 24" xfId="26153"/>
    <cellStyle name="Output 3 8 25" xfId="26154"/>
    <cellStyle name="Output 3 8 3" xfId="26155"/>
    <cellStyle name="Output 3 8 4" xfId="26156"/>
    <cellStyle name="Output 3 8 5" xfId="26157"/>
    <cellStyle name="Output 3 8 6" xfId="26158"/>
    <cellStyle name="Output 3 8 7" xfId="26159"/>
    <cellStyle name="Output 3 8 8" xfId="26160"/>
    <cellStyle name="Output 3 8 9" xfId="26161"/>
    <cellStyle name="Output 3 9" xfId="26162"/>
    <cellStyle name="Output 3 9 10" xfId="26163"/>
    <cellStyle name="Output 3 9 11" xfId="26164"/>
    <cellStyle name="Output 3 9 12" xfId="26165"/>
    <cellStyle name="Output 3 9 13" xfId="26166"/>
    <cellStyle name="Output 3 9 14" xfId="26167"/>
    <cellStyle name="Output 3 9 15" xfId="26168"/>
    <cellStyle name="Output 3 9 16" xfId="26169"/>
    <cellStyle name="Output 3 9 17" xfId="26170"/>
    <cellStyle name="Output 3 9 18" xfId="26171"/>
    <cellStyle name="Output 3 9 19" xfId="26172"/>
    <cellStyle name="Output 3 9 2" xfId="26173"/>
    <cellStyle name="Output 3 9 20" xfId="26174"/>
    <cellStyle name="Output 3 9 21" xfId="26175"/>
    <cellStyle name="Output 3 9 22" xfId="26176"/>
    <cellStyle name="Output 3 9 23" xfId="26177"/>
    <cellStyle name="Output 3 9 24" xfId="26178"/>
    <cellStyle name="Output 3 9 25" xfId="26179"/>
    <cellStyle name="Output 3 9 3" xfId="26180"/>
    <cellStyle name="Output 3 9 4" xfId="26181"/>
    <cellStyle name="Output 3 9 5" xfId="26182"/>
    <cellStyle name="Output 3 9 6" xfId="26183"/>
    <cellStyle name="Output 3 9 7" xfId="26184"/>
    <cellStyle name="Output 3 9 8" xfId="26185"/>
    <cellStyle name="Output 3 9 9" xfId="26186"/>
    <cellStyle name="Output 4" xfId="26187"/>
    <cellStyle name="Output 4 10" xfId="26188"/>
    <cellStyle name="Output 4 10 10" xfId="26189"/>
    <cellStyle name="Output 4 10 11" xfId="26190"/>
    <cellStyle name="Output 4 10 12" xfId="26191"/>
    <cellStyle name="Output 4 10 13" xfId="26192"/>
    <cellStyle name="Output 4 10 14" xfId="26193"/>
    <cellStyle name="Output 4 10 15" xfId="26194"/>
    <cellStyle name="Output 4 10 16" xfId="26195"/>
    <cellStyle name="Output 4 10 17" xfId="26196"/>
    <cellStyle name="Output 4 10 18" xfId="26197"/>
    <cellStyle name="Output 4 10 19" xfId="26198"/>
    <cellStyle name="Output 4 10 2" xfId="26199"/>
    <cellStyle name="Output 4 10 20" xfId="26200"/>
    <cellStyle name="Output 4 10 21" xfId="26201"/>
    <cellStyle name="Output 4 10 22" xfId="26202"/>
    <cellStyle name="Output 4 10 23" xfId="26203"/>
    <cellStyle name="Output 4 10 24" xfId="26204"/>
    <cellStyle name="Output 4 10 25" xfId="26205"/>
    <cellStyle name="Output 4 10 3" xfId="26206"/>
    <cellStyle name="Output 4 10 4" xfId="26207"/>
    <cellStyle name="Output 4 10 5" xfId="26208"/>
    <cellStyle name="Output 4 10 6" xfId="26209"/>
    <cellStyle name="Output 4 10 7" xfId="26210"/>
    <cellStyle name="Output 4 10 8" xfId="26211"/>
    <cellStyle name="Output 4 10 9" xfId="26212"/>
    <cellStyle name="Output 4 11" xfId="26213"/>
    <cellStyle name="Output 4 11 2" xfId="26214"/>
    <cellStyle name="Output 4 11 3" xfId="26215"/>
    <cellStyle name="Output 4 11 4" xfId="26216"/>
    <cellStyle name="Output 4 11 5" xfId="26217"/>
    <cellStyle name="Output 4 11 6" xfId="26218"/>
    <cellStyle name="Output 4 12" xfId="26219"/>
    <cellStyle name="Output 4 13" xfId="26220"/>
    <cellStyle name="Output 4 14" xfId="26221"/>
    <cellStyle name="Output 4 15" xfId="26222"/>
    <cellStyle name="Output 4 16" xfId="26223"/>
    <cellStyle name="Output 4 17" xfId="26224"/>
    <cellStyle name="Output 4 18" xfId="26225"/>
    <cellStyle name="Output 4 19" xfId="26226"/>
    <cellStyle name="Output 4 2" xfId="26227"/>
    <cellStyle name="Output 4 2 10" xfId="26228"/>
    <cellStyle name="Output 4 2 11" xfId="26229"/>
    <cellStyle name="Output 4 2 12" xfId="26230"/>
    <cellStyle name="Output 4 2 13" xfId="26231"/>
    <cellStyle name="Output 4 2 14" xfId="26232"/>
    <cellStyle name="Output 4 2 15" xfId="26233"/>
    <cellStyle name="Output 4 2 16" xfId="26234"/>
    <cellStyle name="Output 4 2 17" xfId="26235"/>
    <cellStyle name="Output 4 2 18" xfId="26236"/>
    <cellStyle name="Output 4 2 19" xfId="26237"/>
    <cellStyle name="Output 4 2 2" xfId="26238"/>
    <cellStyle name="Output 4 2 2 2" xfId="26239"/>
    <cellStyle name="Output 4 2 2 3" xfId="26240"/>
    <cellStyle name="Output 4 2 2 4" xfId="26241"/>
    <cellStyle name="Output 4 2 2 5" xfId="26242"/>
    <cellStyle name="Output 4 2 2 6" xfId="26243"/>
    <cellStyle name="Output 4 2 20" xfId="26244"/>
    <cellStyle name="Output 4 2 21" xfId="26245"/>
    <cellStyle name="Output 4 2 22" xfId="26246"/>
    <cellStyle name="Output 4 2 23" xfId="26247"/>
    <cellStyle name="Output 4 2 24" xfId="26248"/>
    <cellStyle name="Output 4 2 25" xfId="26249"/>
    <cellStyle name="Output 4 2 3" xfId="26250"/>
    <cellStyle name="Output 4 2 4" xfId="26251"/>
    <cellStyle name="Output 4 2 5" xfId="26252"/>
    <cellStyle name="Output 4 2 6" xfId="26253"/>
    <cellStyle name="Output 4 2 7" xfId="26254"/>
    <cellStyle name="Output 4 2 8" xfId="26255"/>
    <cellStyle name="Output 4 2 9" xfId="26256"/>
    <cellStyle name="Output 4 20" xfId="26257"/>
    <cellStyle name="Output 4 21" xfId="26258"/>
    <cellStyle name="Output 4 22" xfId="26259"/>
    <cellStyle name="Output 4 23" xfId="26260"/>
    <cellStyle name="Output 4 24" xfId="26261"/>
    <cellStyle name="Output 4 25" xfId="26262"/>
    <cellStyle name="Output 4 26" xfId="26263"/>
    <cellStyle name="Output 4 27" xfId="26264"/>
    <cellStyle name="Output 4 28" xfId="26265"/>
    <cellStyle name="Output 4 29" xfId="26266"/>
    <cellStyle name="Output 4 3" xfId="26267"/>
    <cellStyle name="Output 4 3 10" xfId="26268"/>
    <cellStyle name="Output 4 3 11" xfId="26269"/>
    <cellStyle name="Output 4 3 12" xfId="26270"/>
    <cellStyle name="Output 4 3 13" xfId="26271"/>
    <cellStyle name="Output 4 3 14" xfId="26272"/>
    <cellStyle name="Output 4 3 15" xfId="26273"/>
    <cellStyle name="Output 4 3 16" xfId="26274"/>
    <cellStyle name="Output 4 3 17" xfId="26275"/>
    <cellStyle name="Output 4 3 18" xfId="26276"/>
    <cellStyle name="Output 4 3 19" xfId="26277"/>
    <cellStyle name="Output 4 3 2" xfId="26278"/>
    <cellStyle name="Output 4 3 2 2" xfId="26279"/>
    <cellStyle name="Output 4 3 2 3" xfId="26280"/>
    <cellStyle name="Output 4 3 2 4" xfId="26281"/>
    <cellStyle name="Output 4 3 2 5" xfId="26282"/>
    <cellStyle name="Output 4 3 2 6" xfId="26283"/>
    <cellStyle name="Output 4 3 20" xfId="26284"/>
    <cellStyle name="Output 4 3 21" xfId="26285"/>
    <cellStyle name="Output 4 3 22" xfId="26286"/>
    <cellStyle name="Output 4 3 23" xfId="26287"/>
    <cellStyle name="Output 4 3 24" xfId="26288"/>
    <cellStyle name="Output 4 3 25" xfId="26289"/>
    <cellStyle name="Output 4 3 3" xfId="26290"/>
    <cellStyle name="Output 4 3 4" xfId="26291"/>
    <cellStyle name="Output 4 3 5" xfId="26292"/>
    <cellStyle name="Output 4 3 6" xfId="26293"/>
    <cellStyle name="Output 4 3 7" xfId="26294"/>
    <cellStyle name="Output 4 3 8" xfId="26295"/>
    <cellStyle name="Output 4 3 9" xfId="26296"/>
    <cellStyle name="Output 4 30" xfId="26297"/>
    <cellStyle name="Output 4 31" xfId="26298"/>
    <cellStyle name="Output 4 32" xfId="26299"/>
    <cellStyle name="Output 4 33" xfId="26300"/>
    <cellStyle name="Output 4 34" xfId="26301"/>
    <cellStyle name="Output 4 35" xfId="26302"/>
    <cellStyle name="Output 4 36" xfId="26303"/>
    <cellStyle name="Output 4 37" xfId="26304"/>
    <cellStyle name="Output 4 38" xfId="26305"/>
    <cellStyle name="Output 4 39" xfId="26306"/>
    <cellStyle name="Output 4 4" xfId="26307"/>
    <cellStyle name="Output 4 4 10" xfId="26308"/>
    <cellStyle name="Output 4 4 11" xfId="26309"/>
    <cellStyle name="Output 4 4 12" xfId="26310"/>
    <cellStyle name="Output 4 4 13" xfId="26311"/>
    <cellStyle name="Output 4 4 14" xfId="26312"/>
    <cellStyle name="Output 4 4 15" xfId="26313"/>
    <cellStyle name="Output 4 4 16" xfId="26314"/>
    <cellStyle name="Output 4 4 17" xfId="26315"/>
    <cellStyle name="Output 4 4 18" xfId="26316"/>
    <cellStyle name="Output 4 4 19" xfId="26317"/>
    <cellStyle name="Output 4 4 2" xfId="26318"/>
    <cellStyle name="Output 4 4 2 2" xfId="26319"/>
    <cellStyle name="Output 4 4 2 3" xfId="26320"/>
    <cellStyle name="Output 4 4 2 4" xfId="26321"/>
    <cellStyle name="Output 4 4 2 5" xfId="26322"/>
    <cellStyle name="Output 4 4 2 6" xfId="26323"/>
    <cellStyle name="Output 4 4 20" xfId="26324"/>
    <cellStyle name="Output 4 4 21" xfId="26325"/>
    <cellStyle name="Output 4 4 22" xfId="26326"/>
    <cellStyle name="Output 4 4 23" xfId="26327"/>
    <cellStyle name="Output 4 4 24" xfId="26328"/>
    <cellStyle name="Output 4 4 25" xfId="26329"/>
    <cellStyle name="Output 4 4 3" xfId="26330"/>
    <cellStyle name="Output 4 4 4" xfId="26331"/>
    <cellStyle name="Output 4 4 5" xfId="26332"/>
    <cellStyle name="Output 4 4 6" xfId="26333"/>
    <cellStyle name="Output 4 4 7" xfId="26334"/>
    <cellStyle name="Output 4 4 8" xfId="26335"/>
    <cellStyle name="Output 4 4 9" xfId="26336"/>
    <cellStyle name="Output 4 40" xfId="26337"/>
    <cellStyle name="Output 4 41" xfId="26338"/>
    <cellStyle name="Output 4 5" xfId="26339"/>
    <cellStyle name="Output 4 5 10" xfId="26340"/>
    <cellStyle name="Output 4 5 11" xfId="26341"/>
    <cellStyle name="Output 4 5 12" xfId="26342"/>
    <cellStyle name="Output 4 5 13" xfId="26343"/>
    <cellStyle name="Output 4 5 14" xfId="26344"/>
    <cellStyle name="Output 4 5 15" xfId="26345"/>
    <cellStyle name="Output 4 5 16" xfId="26346"/>
    <cellStyle name="Output 4 5 17" xfId="26347"/>
    <cellStyle name="Output 4 5 18" xfId="26348"/>
    <cellStyle name="Output 4 5 19" xfId="26349"/>
    <cellStyle name="Output 4 5 2" xfId="26350"/>
    <cellStyle name="Output 4 5 2 2" xfId="26351"/>
    <cellStyle name="Output 4 5 2 3" xfId="26352"/>
    <cellStyle name="Output 4 5 2 4" xfId="26353"/>
    <cellStyle name="Output 4 5 2 5" xfId="26354"/>
    <cellStyle name="Output 4 5 2 6" xfId="26355"/>
    <cellStyle name="Output 4 5 20" xfId="26356"/>
    <cellStyle name="Output 4 5 21" xfId="26357"/>
    <cellStyle name="Output 4 5 22" xfId="26358"/>
    <cellStyle name="Output 4 5 23" xfId="26359"/>
    <cellStyle name="Output 4 5 24" xfId="26360"/>
    <cellStyle name="Output 4 5 25" xfId="26361"/>
    <cellStyle name="Output 4 5 3" xfId="26362"/>
    <cellStyle name="Output 4 5 4" xfId="26363"/>
    <cellStyle name="Output 4 5 5" xfId="26364"/>
    <cellStyle name="Output 4 5 6" xfId="26365"/>
    <cellStyle name="Output 4 5 7" xfId="26366"/>
    <cellStyle name="Output 4 5 8" xfId="26367"/>
    <cellStyle name="Output 4 5 9" xfId="26368"/>
    <cellStyle name="Output 4 6" xfId="26369"/>
    <cellStyle name="Output 4 6 10" xfId="26370"/>
    <cellStyle name="Output 4 6 11" xfId="26371"/>
    <cellStyle name="Output 4 6 12" xfId="26372"/>
    <cellStyle name="Output 4 6 13" xfId="26373"/>
    <cellStyle name="Output 4 6 14" xfId="26374"/>
    <cellStyle name="Output 4 6 15" xfId="26375"/>
    <cellStyle name="Output 4 6 16" xfId="26376"/>
    <cellStyle name="Output 4 6 17" xfId="26377"/>
    <cellStyle name="Output 4 6 18" xfId="26378"/>
    <cellStyle name="Output 4 6 19" xfId="26379"/>
    <cellStyle name="Output 4 6 2" xfId="26380"/>
    <cellStyle name="Output 4 6 20" xfId="26381"/>
    <cellStyle name="Output 4 6 21" xfId="26382"/>
    <cellStyle name="Output 4 6 22" xfId="26383"/>
    <cellStyle name="Output 4 6 23" xfId="26384"/>
    <cellStyle name="Output 4 6 24" xfId="26385"/>
    <cellStyle name="Output 4 6 25" xfId="26386"/>
    <cellStyle name="Output 4 6 3" xfId="26387"/>
    <cellStyle name="Output 4 6 4" xfId="26388"/>
    <cellStyle name="Output 4 6 5" xfId="26389"/>
    <cellStyle name="Output 4 6 6" xfId="26390"/>
    <cellStyle name="Output 4 6 7" xfId="26391"/>
    <cellStyle name="Output 4 6 8" xfId="26392"/>
    <cellStyle name="Output 4 6 9" xfId="26393"/>
    <cellStyle name="Output 4 7" xfId="26394"/>
    <cellStyle name="Output 4 7 10" xfId="26395"/>
    <cellStyle name="Output 4 7 11" xfId="26396"/>
    <cellStyle name="Output 4 7 12" xfId="26397"/>
    <cellStyle name="Output 4 7 13" xfId="26398"/>
    <cellStyle name="Output 4 7 14" xfId="26399"/>
    <cellStyle name="Output 4 7 15" xfId="26400"/>
    <cellStyle name="Output 4 7 16" xfId="26401"/>
    <cellStyle name="Output 4 7 17" xfId="26402"/>
    <cellStyle name="Output 4 7 18" xfId="26403"/>
    <cellStyle name="Output 4 7 19" xfId="26404"/>
    <cellStyle name="Output 4 7 2" xfId="26405"/>
    <cellStyle name="Output 4 7 20" xfId="26406"/>
    <cellStyle name="Output 4 7 21" xfId="26407"/>
    <cellStyle name="Output 4 7 22" xfId="26408"/>
    <cellStyle name="Output 4 7 23" xfId="26409"/>
    <cellStyle name="Output 4 7 24" xfId="26410"/>
    <cellStyle name="Output 4 7 25" xfId="26411"/>
    <cellStyle name="Output 4 7 3" xfId="26412"/>
    <cellStyle name="Output 4 7 4" xfId="26413"/>
    <cellStyle name="Output 4 7 5" xfId="26414"/>
    <cellStyle name="Output 4 7 6" xfId="26415"/>
    <cellStyle name="Output 4 7 7" xfId="26416"/>
    <cellStyle name="Output 4 7 8" xfId="26417"/>
    <cellStyle name="Output 4 7 9" xfId="26418"/>
    <cellStyle name="Output 4 8" xfId="26419"/>
    <cellStyle name="Output 4 8 10" xfId="26420"/>
    <cellStyle name="Output 4 8 11" xfId="26421"/>
    <cellStyle name="Output 4 8 12" xfId="26422"/>
    <cellStyle name="Output 4 8 13" xfId="26423"/>
    <cellStyle name="Output 4 8 14" xfId="26424"/>
    <cellStyle name="Output 4 8 15" xfId="26425"/>
    <cellStyle name="Output 4 8 16" xfId="26426"/>
    <cellStyle name="Output 4 8 17" xfId="26427"/>
    <cellStyle name="Output 4 8 18" xfId="26428"/>
    <cellStyle name="Output 4 8 19" xfId="26429"/>
    <cellStyle name="Output 4 8 2" xfId="26430"/>
    <cellStyle name="Output 4 8 20" xfId="26431"/>
    <cellStyle name="Output 4 8 21" xfId="26432"/>
    <cellStyle name="Output 4 8 22" xfId="26433"/>
    <cellStyle name="Output 4 8 23" xfId="26434"/>
    <cellStyle name="Output 4 8 24" xfId="26435"/>
    <cellStyle name="Output 4 8 25" xfId="26436"/>
    <cellStyle name="Output 4 8 3" xfId="26437"/>
    <cellStyle name="Output 4 8 4" xfId="26438"/>
    <cellStyle name="Output 4 8 5" xfId="26439"/>
    <cellStyle name="Output 4 8 6" xfId="26440"/>
    <cellStyle name="Output 4 8 7" xfId="26441"/>
    <cellStyle name="Output 4 8 8" xfId="26442"/>
    <cellStyle name="Output 4 8 9" xfId="26443"/>
    <cellStyle name="Output 4 9" xfId="26444"/>
    <cellStyle name="Output 4 9 10" xfId="26445"/>
    <cellStyle name="Output 4 9 11" xfId="26446"/>
    <cellStyle name="Output 4 9 12" xfId="26447"/>
    <cellStyle name="Output 4 9 13" xfId="26448"/>
    <cellStyle name="Output 4 9 14" xfId="26449"/>
    <cellStyle name="Output 4 9 15" xfId="26450"/>
    <cellStyle name="Output 4 9 16" xfId="26451"/>
    <cellStyle name="Output 4 9 17" xfId="26452"/>
    <cellStyle name="Output 4 9 18" xfId="26453"/>
    <cellStyle name="Output 4 9 19" xfId="26454"/>
    <cellStyle name="Output 4 9 2" xfId="26455"/>
    <cellStyle name="Output 4 9 20" xfId="26456"/>
    <cellStyle name="Output 4 9 21" xfId="26457"/>
    <cellStyle name="Output 4 9 22" xfId="26458"/>
    <cellStyle name="Output 4 9 23" xfId="26459"/>
    <cellStyle name="Output 4 9 24" xfId="26460"/>
    <cellStyle name="Output 4 9 25" xfId="26461"/>
    <cellStyle name="Output 4 9 3" xfId="26462"/>
    <cellStyle name="Output 4 9 4" xfId="26463"/>
    <cellStyle name="Output 4 9 5" xfId="26464"/>
    <cellStyle name="Output 4 9 6" xfId="26465"/>
    <cellStyle name="Output 4 9 7" xfId="26466"/>
    <cellStyle name="Output 4 9 8" xfId="26467"/>
    <cellStyle name="Output 4 9 9" xfId="26468"/>
    <cellStyle name="Output 5" xfId="26469"/>
    <cellStyle name="Output 5 10" xfId="26470"/>
    <cellStyle name="Output 5 10 10" xfId="26471"/>
    <cellStyle name="Output 5 10 11" xfId="26472"/>
    <cellStyle name="Output 5 10 12" xfId="26473"/>
    <cellStyle name="Output 5 10 13" xfId="26474"/>
    <cellStyle name="Output 5 10 14" xfId="26475"/>
    <cellStyle name="Output 5 10 15" xfId="26476"/>
    <cellStyle name="Output 5 10 16" xfId="26477"/>
    <cellStyle name="Output 5 10 17" xfId="26478"/>
    <cellStyle name="Output 5 10 18" xfId="26479"/>
    <cellStyle name="Output 5 10 19" xfId="26480"/>
    <cellStyle name="Output 5 10 2" xfId="26481"/>
    <cellStyle name="Output 5 10 20" xfId="26482"/>
    <cellStyle name="Output 5 10 21" xfId="26483"/>
    <cellStyle name="Output 5 10 22" xfId="26484"/>
    <cellStyle name="Output 5 10 23" xfId="26485"/>
    <cellStyle name="Output 5 10 24" xfId="26486"/>
    <cellStyle name="Output 5 10 25" xfId="26487"/>
    <cellStyle name="Output 5 10 3" xfId="26488"/>
    <cellStyle name="Output 5 10 4" xfId="26489"/>
    <cellStyle name="Output 5 10 5" xfId="26490"/>
    <cellStyle name="Output 5 10 6" xfId="26491"/>
    <cellStyle name="Output 5 10 7" xfId="26492"/>
    <cellStyle name="Output 5 10 8" xfId="26493"/>
    <cellStyle name="Output 5 10 9" xfId="26494"/>
    <cellStyle name="Output 5 11" xfId="26495"/>
    <cellStyle name="Output 5 11 2" xfId="26496"/>
    <cellStyle name="Output 5 11 3" xfId="26497"/>
    <cellStyle name="Output 5 11 4" xfId="26498"/>
    <cellStyle name="Output 5 11 5" xfId="26499"/>
    <cellStyle name="Output 5 11 6" xfId="26500"/>
    <cellStyle name="Output 5 12" xfId="26501"/>
    <cellStyle name="Output 5 13" xfId="26502"/>
    <cellStyle name="Output 5 14" xfId="26503"/>
    <cellStyle name="Output 5 15" xfId="26504"/>
    <cellStyle name="Output 5 16" xfId="26505"/>
    <cellStyle name="Output 5 17" xfId="26506"/>
    <cellStyle name="Output 5 18" xfId="26507"/>
    <cellStyle name="Output 5 19" xfId="26508"/>
    <cellStyle name="Output 5 2" xfId="26509"/>
    <cellStyle name="Output 5 2 10" xfId="26510"/>
    <cellStyle name="Output 5 2 11" xfId="26511"/>
    <cellStyle name="Output 5 2 12" xfId="26512"/>
    <cellStyle name="Output 5 2 13" xfId="26513"/>
    <cellStyle name="Output 5 2 14" xfId="26514"/>
    <cellStyle name="Output 5 2 15" xfId="26515"/>
    <cellStyle name="Output 5 2 16" xfId="26516"/>
    <cellStyle name="Output 5 2 17" xfId="26517"/>
    <cellStyle name="Output 5 2 18" xfId="26518"/>
    <cellStyle name="Output 5 2 19" xfId="26519"/>
    <cellStyle name="Output 5 2 2" xfId="26520"/>
    <cellStyle name="Output 5 2 2 2" xfId="26521"/>
    <cellStyle name="Output 5 2 2 3" xfId="26522"/>
    <cellStyle name="Output 5 2 2 4" xfId="26523"/>
    <cellStyle name="Output 5 2 2 5" xfId="26524"/>
    <cellStyle name="Output 5 2 2 6" xfId="26525"/>
    <cellStyle name="Output 5 2 20" xfId="26526"/>
    <cellStyle name="Output 5 2 21" xfId="26527"/>
    <cellStyle name="Output 5 2 22" xfId="26528"/>
    <cellStyle name="Output 5 2 23" xfId="26529"/>
    <cellStyle name="Output 5 2 24" xfId="26530"/>
    <cellStyle name="Output 5 2 25" xfId="26531"/>
    <cellStyle name="Output 5 2 3" xfId="26532"/>
    <cellStyle name="Output 5 2 4" xfId="26533"/>
    <cellStyle name="Output 5 2 5" xfId="26534"/>
    <cellStyle name="Output 5 2 6" xfId="26535"/>
    <cellStyle name="Output 5 2 7" xfId="26536"/>
    <cellStyle name="Output 5 2 8" xfId="26537"/>
    <cellStyle name="Output 5 2 9" xfId="26538"/>
    <cellStyle name="Output 5 20" xfId="26539"/>
    <cellStyle name="Output 5 21" xfId="26540"/>
    <cellStyle name="Output 5 22" xfId="26541"/>
    <cellStyle name="Output 5 23" xfId="26542"/>
    <cellStyle name="Output 5 24" xfId="26543"/>
    <cellStyle name="Output 5 25" xfId="26544"/>
    <cellStyle name="Output 5 26" xfId="26545"/>
    <cellStyle name="Output 5 27" xfId="26546"/>
    <cellStyle name="Output 5 28" xfId="26547"/>
    <cellStyle name="Output 5 29" xfId="26548"/>
    <cellStyle name="Output 5 3" xfId="26549"/>
    <cellStyle name="Output 5 3 10" xfId="26550"/>
    <cellStyle name="Output 5 3 11" xfId="26551"/>
    <cellStyle name="Output 5 3 12" xfId="26552"/>
    <cellStyle name="Output 5 3 13" xfId="26553"/>
    <cellStyle name="Output 5 3 14" xfId="26554"/>
    <cellStyle name="Output 5 3 15" xfId="26555"/>
    <cellStyle name="Output 5 3 16" xfId="26556"/>
    <cellStyle name="Output 5 3 17" xfId="26557"/>
    <cellStyle name="Output 5 3 18" xfId="26558"/>
    <cellStyle name="Output 5 3 19" xfId="26559"/>
    <cellStyle name="Output 5 3 2" xfId="26560"/>
    <cellStyle name="Output 5 3 2 2" xfId="26561"/>
    <cellStyle name="Output 5 3 2 3" xfId="26562"/>
    <cellStyle name="Output 5 3 2 4" xfId="26563"/>
    <cellStyle name="Output 5 3 2 5" xfId="26564"/>
    <cellStyle name="Output 5 3 2 6" xfId="26565"/>
    <cellStyle name="Output 5 3 20" xfId="26566"/>
    <cellStyle name="Output 5 3 21" xfId="26567"/>
    <cellStyle name="Output 5 3 22" xfId="26568"/>
    <cellStyle name="Output 5 3 23" xfId="26569"/>
    <cellStyle name="Output 5 3 24" xfId="26570"/>
    <cellStyle name="Output 5 3 25" xfId="26571"/>
    <cellStyle name="Output 5 3 3" xfId="26572"/>
    <cellStyle name="Output 5 3 4" xfId="26573"/>
    <cellStyle name="Output 5 3 5" xfId="26574"/>
    <cellStyle name="Output 5 3 6" xfId="26575"/>
    <cellStyle name="Output 5 3 7" xfId="26576"/>
    <cellStyle name="Output 5 3 8" xfId="26577"/>
    <cellStyle name="Output 5 3 9" xfId="26578"/>
    <cellStyle name="Output 5 30" xfId="26579"/>
    <cellStyle name="Output 5 31" xfId="26580"/>
    <cellStyle name="Output 5 32" xfId="26581"/>
    <cellStyle name="Output 5 33" xfId="26582"/>
    <cellStyle name="Output 5 34" xfId="26583"/>
    <cellStyle name="Output 5 35" xfId="26584"/>
    <cellStyle name="Output 5 36" xfId="26585"/>
    <cellStyle name="Output 5 37" xfId="26586"/>
    <cellStyle name="Output 5 38" xfId="26587"/>
    <cellStyle name="Output 5 39" xfId="26588"/>
    <cellStyle name="Output 5 4" xfId="26589"/>
    <cellStyle name="Output 5 4 10" xfId="26590"/>
    <cellStyle name="Output 5 4 11" xfId="26591"/>
    <cellStyle name="Output 5 4 12" xfId="26592"/>
    <cellStyle name="Output 5 4 13" xfId="26593"/>
    <cellStyle name="Output 5 4 14" xfId="26594"/>
    <cellStyle name="Output 5 4 15" xfId="26595"/>
    <cellStyle name="Output 5 4 16" xfId="26596"/>
    <cellStyle name="Output 5 4 17" xfId="26597"/>
    <cellStyle name="Output 5 4 18" xfId="26598"/>
    <cellStyle name="Output 5 4 19" xfId="26599"/>
    <cellStyle name="Output 5 4 2" xfId="26600"/>
    <cellStyle name="Output 5 4 2 2" xfId="26601"/>
    <cellStyle name="Output 5 4 2 3" xfId="26602"/>
    <cellStyle name="Output 5 4 2 4" xfId="26603"/>
    <cellStyle name="Output 5 4 2 5" xfId="26604"/>
    <cellStyle name="Output 5 4 2 6" xfId="26605"/>
    <cellStyle name="Output 5 4 20" xfId="26606"/>
    <cellStyle name="Output 5 4 21" xfId="26607"/>
    <cellStyle name="Output 5 4 22" xfId="26608"/>
    <cellStyle name="Output 5 4 23" xfId="26609"/>
    <cellStyle name="Output 5 4 24" xfId="26610"/>
    <cellStyle name="Output 5 4 25" xfId="26611"/>
    <cellStyle name="Output 5 4 3" xfId="26612"/>
    <cellStyle name="Output 5 4 4" xfId="26613"/>
    <cellStyle name="Output 5 4 5" xfId="26614"/>
    <cellStyle name="Output 5 4 6" xfId="26615"/>
    <cellStyle name="Output 5 4 7" xfId="26616"/>
    <cellStyle name="Output 5 4 8" xfId="26617"/>
    <cellStyle name="Output 5 4 9" xfId="26618"/>
    <cellStyle name="Output 5 40" xfId="26619"/>
    <cellStyle name="Output 5 41" xfId="26620"/>
    <cellStyle name="Output 5 5" xfId="26621"/>
    <cellStyle name="Output 5 5 10" xfId="26622"/>
    <cellStyle name="Output 5 5 11" xfId="26623"/>
    <cellStyle name="Output 5 5 12" xfId="26624"/>
    <cellStyle name="Output 5 5 13" xfId="26625"/>
    <cellStyle name="Output 5 5 14" xfId="26626"/>
    <cellStyle name="Output 5 5 15" xfId="26627"/>
    <cellStyle name="Output 5 5 16" xfId="26628"/>
    <cellStyle name="Output 5 5 17" xfId="26629"/>
    <cellStyle name="Output 5 5 18" xfId="26630"/>
    <cellStyle name="Output 5 5 19" xfId="26631"/>
    <cellStyle name="Output 5 5 2" xfId="26632"/>
    <cellStyle name="Output 5 5 2 2" xfId="26633"/>
    <cellStyle name="Output 5 5 2 3" xfId="26634"/>
    <cellStyle name="Output 5 5 2 4" xfId="26635"/>
    <cellStyle name="Output 5 5 2 5" xfId="26636"/>
    <cellStyle name="Output 5 5 2 6" xfId="26637"/>
    <cellStyle name="Output 5 5 20" xfId="26638"/>
    <cellStyle name="Output 5 5 21" xfId="26639"/>
    <cellStyle name="Output 5 5 22" xfId="26640"/>
    <cellStyle name="Output 5 5 23" xfId="26641"/>
    <cellStyle name="Output 5 5 24" xfId="26642"/>
    <cellStyle name="Output 5 5 25" xfId="26643"/>
    <cellStyle name="Output 5 5 3" xfId="26644"/>
    <cellStyle name="Output 5 5 4" xfId="26645"/>
    <cellStyle name="Output 5 5 5" xfId="26646"/>
    <cellStyle name="Output 5 5 6" xfId="26647"/>
    <cellStyle name="Output 5 5 7" xfId="26648"/>
    <cellStyle name="Output 5 5 8" xfId="26649"/>
    <cellStyle name="Output 5 5 9" xfId="26650"/>
    <cellStyle name="Output 5 6" xfId="26651"/>
    <cellStyle name="Output 5 6 10" xfId="26652"/>
    <cellStyle name="Output 5 6 11" xfId="26653"/>
    <cellStyle name="Output 5 6 12" xfId="26654"/>
    <cellStyle name="Output 5 6 13" xfId="26655"/>
    <cellStyle name="Output 5 6 14" xfId="26656"/>
    <cellStyle name="Output 5 6 15" xfId="26657"/>
    <cellStyle name="Output 5 6 16" xfId="26658"/>
    <cellStyle name="Output 5 6 17" xfId="26659"/>
    <cellStyle name="Output 5 6 18" xfId="26660"/>
    <cellStyle name="Output 5 6 19" xfId="26661"/>
    <cellStyle name="Output 5 6 2" xfId="26662"/>
    <cellStyle name="Output 5 6 20" xfId="26663"/>
    <cellStyle name="Output 5 6 21" xfId="26664"/>
    <cellStyle name="Output 5 6 22" xfId="26665"/>
    <cellStyle name="Output 5 6 23" xfId="26666"/>
    <cellStyle name="Output 5 6 24" xfId="26667"/>
    <cellStyle name="Output 5 6 25" xfId="26668"/>
    <cellStyle name="Output 5 6 3" xfId="26669"/>
    <cellStyle name="Output 5 6 4" xfId="26670"/>
    <cellStyle name="Output 5 6 5" xfId="26671"/>
    <cellStyle name="Output 5 6 6" xfId="26672"/>
    <cellStyle name="Output 5 6 7" xfId="26673"/>
    <cellStyle name="Output 5 6 8" xfId="26674"/>
    <cellStyle name="Output 5 6 9" xfId="26675"/>
    <cellStyle name="Output 5 7" xfId="26676"/>
    <cellStyle name="Output 5 7 10" xfId="26677"/>
    <cellStyle name="Output 5 7 11" xfId="26678"/>
    <cellStyle name="Output 5 7 12" xfId="26679"/>
    <cellStyle name="Output 5 7 13" xfId="26680"/>
    <cellStyle name="Output 5 7 14" xfId="26681"/>
    <cellStyle name="Output 5 7 15" xfId="26682"/>
    <cellStyle name="Output 5 7 16" xfId="26683"/>
    <cellStyle name="Output 5 7 17" xfId="26684"/>
    <cellStyle name="Output 5 7 18" xfId="26685"/>
    <cellStyle name="Output 5 7 19" xfId="26686"/>
    <cellStyle name="Output 5 7 2" xfId="26687"/>
    <cellStyle name="Output 5 7 20" xfId="26688"/>
    <cellStyle name="Output 5 7 21" xfId="26689"/>
    <cellStyle name="Output 5 7 22" xfId="26690"/>
    <cellStyle name="Output 5 7 23" xfId="26691"/>
    <cellStyle name="Output 5 7 24" xfId="26692"/>
    <cellStyle name="Output 5 7 25" xfId="26693"/>
    <cellStyle name="Output 5 7 3" xfId="26694"/>
    <cellStyle name="Output 5 7 4" xfId="26695"/>
    <cellStyle name="Output 5 7 5" xfId="26696"/>
    <cellStyle name="Output 5 7 6" xfId="26697"/>
    <cellStyle name="Output 5 7 7" xfId="26698"/>
    <cellStyle name="Output 5 7 8" xfId="26699"/>
    <cellStyle name="Output 5 7 9" xfId="26700"/>
    <cellStyle name="Output 5 8" xfId="26701"/>
    <cellStyle name="Output 5 8 10" xfId="26702"/>
    <cellStyle name="Output 5 8 11" xfId="26703"/>
    <cellStyle name="Output 5 8 12" xfId="26704"/>
    <cellStyle name="Output 5 8 13" xfId="26705"/>
    <cellStyle name="Output 5 8 14" xfId="26706"/>
    <cellStyle name="Output 5 8 15" xfId="26707"/>
    <cellStyle name="Output 5 8 16" xfId="26708"/>
    <cellStyle name="Output 5 8 17" xfId="26709"/>
    <cellStyle name="Output 5 8 18" xfId="26710"/>
    <cellStyle name="Output 5 8 19" xfId="26711"/>
    <cellStyle name="Output 5 8 2" xfId="26712"/>
    <cellStyle name="Output 5 8 20" xfId="26713"/>
    <cellStyle name="Output 5 8 21" xfId="26714"/>
    <cellStyle name="Output 5 8 22" xfId="26715"/>
    <cellStyle name="Output 5 8 23" xfId="26716"/>
    <cellStyle name="Output 5 8 24" xfId="26717"/>
    <cellStyle name="Output 5 8 25" xfId="26718"/>
    <cellStyle name="Output 5 8 3" xfId="26719"/>
    <cellStyle name="Output 5 8 4" xfId="26720"/>
    <cellStyle name="Output 5 8 5" xfId="26721"/>
    <cellStyle name="Output 5 8 6" xfId="26722"/>
    <cellStyle name="Output 5 8 7" xfId="26723"/>
    <cellStyle name="Output 5 8 8" xfId="26724"/>
    <cellStyle name="Output 5 8 9" xfId="26725"/>
    <cellStyle name="Output 5 9" xfId="26726"/>
    <cellStyle name="Output 5 9 10" xfId="26727"/>
    <cellStyle name="Output 5 9 11" xfId="26728"/>
    <cellStyle name="Output 5 9 12" xfId="26729"/>
    <cellStyle name="Output 5 9 13" xfId="26730"/>
    <cellStyle name="Output 5 9 14" xfId="26731"/>
    <cellStyle name="Output 5 9 15" xfId="26732"/>
    <cellStyle name="Output 5 9 16" xfId="26733"/>
    <cellStyle name="Output 5 9 17" xfId="26734"/>
    <cellStyle name="Output 5 9 18" xfId="26735"/>
    <cellStyle name="Output 5 9 19" xfId="26736"/>
    <cellStyle name="Output 5 9 2" xfId="26737"/>
    <cellStyle name="Output 5 9 20" xfId="26738"/>
    <cellStyle name="Output 5 9 21" xfId="26739"/>
    <cellStyle name="Output 5 9 22" xfId="26740"/>
    <cellStyle name="Output 5 9 23" xfId="26741"/>
    <cellStyle name="Output 5 9 24" xfId="26742"/>
    <cellStyle name="Output 5 9 25" xfId="26743"/>
    <cellStyle name="Output 5 9 3" xfId="26744"/>
    <cellStyle name="Output 5 9 4" xfId="26745"/>
    <cellStyle name="Output 5 9 5" xfId="26746"/>
    <cellStyle name="Output 5 9 6" xfId="26747"/>
    <cellStyle name="Output 5 9 7" xfId="26748"/>
    <cellStyle name="Output 5 9 8" xfId="26749"/>
    <cellStyle name="Output 5 9 9" xfId="26750"/>
    <cellStyle name="Output 6" xfId="26751"/>
    <cellStyle name="Output 6 10" xfId="26752"/>
    <cellStyle name="Output 6 10 10" xfId="26753"/>
    <cellStyle name="Output 6 10 11" xfId="26754"/>
    <cellStyle name="Output 6 10 12" xfId="26755"/>
    <cellStyle name="Output 6 10 13" xfId="26756"/>
    <cellStyle name="Output 6 10 14" xfId="26757"/>
    <cellStyle name="Output 6 10 15" xfId="26758"/>
    <cellStyle name="Output 6 10 16" xfId="26759"/>
    <cellStyle name="Output 6 10 17" xfId="26760"/>
    <cellStyle name="Output 6 10 18" xfId="26761"/>
    <cellStyle name="Output 6 10 19" xfId="26762"/>
    <cellStyle name="Output 6 10 2" xfId="26763"/>
    <cellStyle name="Output 6 10 20" xfId="26764"/>
    <cellStyle name="Output 6 10 21" xfId="26765"/>
    <cellStyle name="Output 6 10 22" xfId="26766"/>
    <cellStyle name="Output 6 10 23" xfId="26767"/>
    <cellStyle name="Output 6 10 24" xfId="26768"/>
    <cellStyle name="Output 6 10 25" xfId="26769"/>
    <cellStyle name="Output 6 10 3" xfId="26770"/>
    <cellStyle name="Output 6 10 4" xfId="26771"/>
    <cellStyle name="Output 6 10 5" xfId="26772"/>
    <cellStyle name="Output 6 10 6" xfId="26773"/>
    <cellStyle name="Output 6 10 7" xfId="26774"/>
    <cellStyle name="Output 6 10 8" xfId="26775"/>
    <cellStyle name="Output 6 10 9" xfId="26776"/>
    <cellStyle name="Output 6 11" xfId="26777"/>
    <cellStyle name="Output 6 11 2" xfId="26778"/>
    <cellStyle name="Output 6 11 3" xfId="26779"/>
    <cellStyle name="Output 6 11 4" xfId="26780"/>
    <cellStyle name="Output 6 11 5" xfId="26781"/>
    <cellStyle name="Output 6 11 6" xfId="26782"/>
    <cellStyle name="Output 6 12" xfId="26783"/>
    <cellStyle name="Output 6 13" xfId="26784"/>
    <cellStyle name="Output 6 14" xfId="26785"/>
    <cellStyle name="Output 6 15" xfId="26786"/>
    <cellStyle name="Output 6 16" xfId="26787"/>
    <cellStyle name="Output 6 17" xfId="26788"/>
    <cellStyle name="Output 6 18" xfId="26789"/>
    <cellStyle name="Output 6 19" xfId="26790"/>
    <cellStyle name="Output 6 2" xfId="26791"/>
    <cellStyle name="Output 6 2 10" xfId="26792"/>
    <cellStyle name="Output 6 2 11" xfId="26793"/>
    <cellStyle name="Output 6 2 12" xfId="26794"/>
    <cellStyle name="Output 6 2 13" xfId="26795"/>
    <cellStyle name="Output 6 2 14" xfId="26796"/>
    <cellStyle name="Output 6 2 15" xfId="26797"/>
    <cellStyle name="Output 6 2 16" xfId="26798"/>
    <cellStyle name="Output 6 2 17" xfId="26799"/>
    <cellStyle name="Output 6 2 18" xfId="26800"/>
    <cellStyle name="Output 6 2 19" xfId="26801"/>
    <cellStyle name="Output 6 2 2" xfId="26802"/>
    <cellStyle name="Output 6 2 2 2" xfId="26803"/>
    <cellStyle name="Output 6 2 2 3" xfId="26804"/>
    <cellStyle name="Output 6 2 2 4" xfId="26805"/>
    <cellStyle name="Output 6 2 2 5" xfId="26806"/>
    <cellStyle name="Output 6 2 2 6" xfId="26807"/>
    <cellStyle name="Output 6 2 20" xfId="26808"/>
    <cellStyle name="Output 6 2 21" xfId="26809"/>
    <cellStyle name="Output 6 2 22" xfId="26810"/>
    <cellStyle name="Output 6 2 23" xfId="26811"/>
    <cellStyle name="Output 6 2 24" xfId="26812"/>
    <cellStyle name="Output 6 2 25" xfId="26813"/>
    <cellStyle name="Output 6 2 3" xfId="26814"/>
    <cellStyle name="Output 6 2 4" xfId="26815"/>
    <cellStyle name="Output 6 2 5" xfId="26816"/>
    <cellStyle name="Output 6 2 6" xfId="26817"/>
    <cellStyle name="Output 6 2 7" xfId="26818"/>
    <cellStyle name="Output 6 2 8" xfId="26819"/>
    <cellStyle name="Output 6 2 9" xfId="26820"/>
    <cellStyle name="Output 6 20" xfId="26821"/>
    <cellStyle name="Output 6 21" xfId="26822"/>
    <cellStyle name="Output 6 22" xfId="26823"/>
    <cellStyle name="Output 6 23" xfId="26824"/>
    <cellStyle name="Output 6 24" xfId="26825"/>
    <cellStyle name="Output 6 25" xfId="26826"/>
    <cellStyle name="Output 6 26" xfId="26827"/>
    <cellStyle name="Output 6 27" xfId="26828"/>
    <cellStyle name="Output 6 28" xfId="26829"/>
    <cellStyle name="Output 6 29" xfId="26830"/>
    <cellStyle name="Output 6 3" xfId="26831"/>
    <cellStyle name="Output 6 3 10" xfId="26832"/>
    <cellStyle name="Output 6 3 11" xfId="26833"/>
    <cellStyle name="Output 6 3 12" xfId="26834"/>
    <cellStyle name="Output 6 3 13" xfId="26835"/>
    <cellStyle name="Output 6 3 14" xfId="26836"/>
    <cellStyle name="Output 6 3 15" xfId="26837"/>
    <cellStyle name="Output 6 3 16" xfId="26838"/>
    <cellStyle name="Output 6 3 17" xfId="26839"/>
    <cellStyle name="Output 6 3 18" xfId="26840"/>
    <cellStyle name="Output 6 3 19" xfId="26841"/>
    <cellStyle name="Output 6 3 2" xfId="26842"/>
    <cellStyle name="Output 6 3 2 2" xfId="26843"/>
    <cellStyle name="Output 6 3 2 3" xfId="26844"/>
    <cellStyle name="Output 6 3 2 4" xfId="26845"/>
    <cellStyle name="Output 6 3 2 5" xfId="26846"/>
    <cellStyle name="Output 6 3 2 6" xfId="26847"/>
    <cellStyle name="Output 6 3 20" xfId="26848"/>
    <cellStyle name="Output 6 3 21" xfId="26849"/>
    <cellStyle name="Output 6 3 22" xfId="26850"/>
    <cellStyle name="Output 6 3 23" xfId="26851"/>
    <cellStyle name="Output 6 3 24" xfId="26852"/>
    <cellStyle name="Output 6 3 25" xfId="26853"/>
    <cellStyle name="Output 6 3 3" xfId="26854"/>
    <cellStyle name="Output 6 3 4" xfId="26855"/>
    <cellStyle name="Output 6 3 5" xfId="26856"/>
    <cellStyle name="Output 6 3 6" xfId="26857"/>
    <cellStyle name="Output 6 3 7" xfId="26858"/>
    <cellStyle name="Output 6 3 8" xfId="26859"/>
    <cellStyle name="Output 6 3 9" xfId="26860"/>
    <cellStyle name="Output 6 30" xfId="26861"/>
    <cellStyle name="Output 6 31" xfId="26862"/>
    <cellStyle name="Output 6 32" xfId="26863"/>
    <cellStyle name="Output 6 33" xfId="26864"/>
    <cellStyle name="Output 6 34" xfId="26865"/>
    <cellStyle name="Output 6 35" xfId="26866"/>
    <cellStyle name="Output 6 36" xfId="26867"/>
    <cellStyle name="Output 6 37" xfId="26868"/>
    <cellStyle name="Output 6 38" xfId="26869"/>
    <cellStyle name="Output 6 39" xfId="26870"/>
    <cellStyle name="Output 6 4" xfId="26871"/>
    <cellStyle name="Output 6 4 10" xfId="26872"/>
    <cellStyle name="Output 6 4 11" xfId="26873"/>
    <cellStyle name="Output 6 4 12" xfId="26874"/>
    <cellStyle name="Output 6 4 13" xfId="26875"/>
    <cellStyle name="Output 6 4 14" xfId="26876"/>
    <cellStyle name="Output 6 4 15" xfId="26877"/>
    <cellStyle name="Output 6 4 16" xfId="26878"/>
    <cellStyle name="Output 6 4 17" xfId="26879"/>
    <cellStyle name="Output 6 4 18" xfId="26880"/>
    <cellStyle name="Output 6 4 19" xfId="26881"/>
    <cellStyle name="Output 6 4 2" xfId="26882"/>
    <cellStyle name="Output 6 4 2 2" xfId="26883"/>
    <cellStyle name="Output 6 4 2 3" xfId="26884"/>
    <cellStyle name="Output 6 4 2 4" xfId="26885"/>
    <cellStyle name="Output 6 4 2 5" xfId="26886"/>
    <cellStyle name="Output 6 4 2 6" xfId="26887"/>
    <cellStyle name="Output 6 4 20" xfId="26888"/>
    <cellStyle name="Output 6 4 21" xfId="26889"/>
    <cellStyle name="Output 6 4 22" xfId="26890"/>
    <cellStyle name="Output 6 4 23" xfId="26891"/>
    <cellStyle name="Output 6 4 24" xfId="26892"/>
    <cellStyle name="Output 6 4 25" xfId="26893"/>
    <cellStyle name="Output 6 4 3" xfId="26894"/>
    <cellStyle name="Output 6 4 4" xfId="26895"/>
    <cellStyle name="Output 6 4 5" xfId="26896"/>
    <cellStyle name="Output 6 4 6" xfId="26897"/>
    <cellStyle name="Output 6 4 7" xfId="26898"/>
    <cellStyle name="Output 6 4 8" xfId="26899"/>
    <cellStyle name="Output 6 4 9" xfId="26900"/>
    <cellStyle name="Output 6 40" xfId="26901"/>
    <cellStyle name="Output 6 41" xfId="26902"/>
    <cellStyle name="Output 6 5" xfId="26903"/>
    <cellStyle name="Output 6 5 10" xfId="26904"/>
    <cellStyle name="Output 6 5 11" xfId="26905"/>
    <cellStyle name="Output 6 5 12" xfId="26906"/>
    <cellStyle name="Output 6 5 13" xfId="26907"/>
    <cellStyle name="Output 6 5 14" xfId="26908"/>
    <cellStyle name="Output 6 5 15" xfId="26909"/>
    <cellStyle name="Output 6 5 16" xfId="26910"/>
    <cellStyle name="Output 6 5 17" xfId="26911"/>
    <cellStyle name="Output 6 5 18" xfId="26912"/>
    <cellStyle name="Output 6 5 19" xfId="26913"/>
    <cellStyle name="Output 6 5 2" xfId="26914"/>
    <cellStyle name="Output 6 5 2 2" xfId="26915"/>
    <cellStyle name="Output 6 5 2 3" xfId="26916"/>
    <cellStyle name="Output 6 5 2 4" xfId="26917"/>
    <cellStyle name="Output 6 5 2 5" xfId="26918"/>
    <cellStyle name="Output 6 5 2 6" xfId="26919"/>
    <cellStyle name="Output 6 5 20" xfId="26920"/>
    <cellStyle name="Output 6 5 21" xfId="26921"/>
    <cellStyle name="Output 6 5 22" xfId="26922"/>
    <cellStyle name="Output 6 5 23" xfId="26923"/>
    <cellStyle name="Output 6 5 24" xfId="26924"/>
    <cellStyle name="Output 6 5 25" xfId="26925"/>
    <cellStyle name="Output 6 5 3" xfId="26926"/>
    <cellStyle name="Output 6 5 4" xfId="26927"/>
    <cellStyle name="Output 6 5 5" xfId="26928"/>
    <cellStyle name="Output 6 5 6" xfId="26929"/>
    <cellStyle name="Output 6 5 7" xfId="26930"/>
    <cellStyle name="Output 6 5 8" xfId="26931"/>
    <cellStyle name="Output 6 5 9" xfId="26932"/>
    <cellStyle name="Output 6 6" xfId="26933"/>
    <cellStyle name="Output 6 6 10" xfId="26934"/>
    <cellStyle name="Output 6 6 11" xfId="26935"/>
    <cellStyle name="Output 6 6 12" xfId="26936"/>
    <cellStyle name="Output 6 6 13" xfId="26937"/>
    <cellStyle name="Output 6 6 14" xfId="26938"/>
    <cellStyle name="Output 6 6 15" xfId="26939"/>
    <cellStyle name="Output 6 6 16" xfId="26940"/>
    <cellStyle name="Output 6 6 17" xfId="26941"/>
    <cellStyle name="Output 6 6 18" xfId="26942"/>
    <cellStyle name="Output 6 6 19" xfId="26943"/>
    <cellStyle name="Output 6 6 2" xfId="26944"/>
    <cellStyle name="Output 6 6 20" xfId="26945"/>
    <cellStyle name="Output 6 6 21" xfId="26946"/>
    <cellStyle name="Output 6 6 22" xfId="26947"/>
    <cellStyle name="Output 6 6 23" xfId="26948"/>
    <cellStyle name="Output 6 6 24" xfId="26949"/>
    <cellStyle name="Output 6 6 25" xfId="26950"/>
    <cellStyle name="Output 6 6 3" xfId="26951"/>
    <cellStyle name="Output 6 6 4" xfId="26952"/>
    <cellStyle name="Output 6 6 5" xfId="26953"/>
    <cellStyle name="Output 6 6 6" xfId="26954"/>
    <cellStyle name="Output 6 6 7" xfId="26955"/>
    <cellStyle name="Output 6 6 8" xfId="26956"/>
    <cellStyle name="Output 6 6 9" xfId="26957"/>
    <cellStyle name="Output 6 7" xfId="26958"/>
    <cellStyle name="Output 6 7 10" xfId="26959"/>
    <cellStyle name="Output 6 7 11" xfId="26960"/>
    <cellStyle name="Output 6 7 12" xfId="26961"/>
    <cellStyle name="Output 6 7 13" xfId="26962"/>
    <cellStyle name="Output 6 7 14" xfId="26963"/>
    <cellStyle name="Output 6 7 15" xfId="26964"/>
    <cellStyle name="Output 6 7 16" xfId="26965"/>
    <cellStyle name="Output 6 7 17" xfId="26966"/>
    <cellStyle name="Output 6 7 18" xfId="26967"/>
    <cellStyle name="Output 6 7 19" xfId="26968"/>
    <cellStyle name="Output 6 7 2" xfId="26969"/>
    <cellStyle name="Output 6 7 20" xfId="26970"/>
    <cellStyle name="Output 6 7 21" xfId="26971"/>
    <cellStyle name="Output 6 7 22" xfId="26972"/>
    <cellStyle name="Output 6 7 23" xfId="26973"/>
    <cellStyle name="Output 6 7 24" xfId="26974"/>
    <cellStyle name="Output 6 7 25" xfId="26975"/>
    <cellStyle name="Output 6 7 3" xfId="26976"/>
    <cellStyle name="Output 6 7 4" xfId="26977"/>
    <cellStyle name="Output 6 7 5" xfId="26978"/>
    <cellStyle name="Output 6 7 6" xfId="26979"/>
    <cellStyle name="Output 6 7 7" xfId="26980"/>
    <cellStyle name="Output 6 7 8" xfId="26981"/>
    <cellStyle name="Output 6 7 9" xfId="26982"/>
    <cellStyle name="Output 6 8" xfId="26983"/>
    <cellStyle name="Output 6 8 10" xfId="26984"/>
    <cellStyle name="Output 6 8 11" xfId="26985"/>
    <cellStyle name="Output 6 8 12" xfId="26986"/>
    <cellStyle name="Output 6 8 13" xfId="26987"/>
    <cellStyle name="Output 6 8 14" xfId="26988"/>
    <cellStyle name="Output 6 8 15" xfId="26989"/>
    <cellStyle name="Output 6 8 16" xfId="26990"/>
    <cellStyle name="Output 6 8 17" xfId="26991"/>
    <cellStyle name="Output 6 8 18" xfId="26992"/>
    <cellStyle name="Output 6 8 19" xfId="26993"/>
    <cellStyle name="Output 6 8 2" xfId="26994"/>
    <cellStyle name="Output 6 8 20" xfId="26995"/>
    <cellStyle name="Output 6 8 21" xfId="26996"/>
    <cellStyle name="Output 6 8 22" xfId="26997"/>
    <cellStyle name="Output 6 8 23" xfId="26998"/>
    <cellStyle name="Output 6 8 24" xfId="26999"/>
    <cellStyle name="Output 6 8 25" xfId="27000"/>
    <cellStyle name="Output 6 8 3" xfId="27001"/>
    <cellStyle name="Output 6 8 4" xfId="27002"/>
    <cellStyle name="Output 6 8 5" xfId="27003"/>
    <cellStyle name="Output 6 8 6" xfId="27004"/>
    <cellStyle name="Output 6 8 7" xfId="27005"/>
    <cellStyle name="Output 6 8 8" xfId="27006"/>
    <cellStyle name="Output 6 8 9" xfId="27007"/>
    <cellStyle name="Output 6 9" xfId="27008"/>
    <cellStyle name="Output 6 9 10" xfId="27009"/>
    <cellStyle name="Output 6 9 11" xfId="27010"/>
    <cellStyle name="Output 6 9 12" xfId="27011"/>
    <cellStyle name="Output 6 9 13" xfId="27012"/>
    <cellStyle name="Output 6 9 14" xfId="27013"/>
    <cellStyle name="Output 6 9 15" xfId="27014"/>
    <cellStyle name="Output 6 9 16" xfId="27015"/>
    <cellStyle name="Output 6 9 17" xfId="27016"/>
    <cellStyle name="Output 6 9 18" xfId="27017"/>
    <cellStyle name="Output 6 9 19" xfId="27018"/>
    <cellStyle name="Output 6 9 2" xfId="27019"/>
    <cellStyle name="Output 6 9 20" xfId="27020"/>
    <cellStyle name="Output 6 9 21" xfId="27021"/>
    <cellStyle name="Output 6 9 22" xfId="27022"/>
    <cellStyle name="Output 6 9 23" xfId="27023"/>
    <cellStyle name="Output 6 9 24" xfId="27024"/>
    <cellStyle name="Output 6 9 25" xfId="27025"/>
    <cellStyle name="Output 6 9 3" xfId="27026"/>
    <cellStyle name="Output 6 9 4" xfId="27027"/>
    <cellStyle name="Output 6 9 5" xfId="27028"/>
    <cellStyle name="Output 6 9 6" xfId="27029"/>
    <cellStyle name="Output 6 9 7" xfId="27030"/>
    <cellStyle name="Output 6 9 8" xfId="27031"/>
    <cellStyle name="Output 6 9 9" xfId="27032"/>
    <cellStyle name="Output 7" xfId="27033"/>
    <cellStyle name="Output 7 10" xfId="27034"/>
    <cellStyle name="Output 7 10 10" xfId="27035"/>
    <cellStyle name="Output 7 10 11" xfId="27036"/>
    <cellStyle name="Output 7 10 12" xfId="27037"/>
    <cellStyle name="Output 7 10 13" xfId="27038"/>
    <cellStyle name="Output 7 10 14" xfId="27039"/>
    <cellStyle name="Output 7 10 15" xfId="27040"/>
    <cellStyle name="Output 7 10 16" xfId="27041"/>
    <cellStyle name="Output 7 10 17" xfId="27042"/>
    <cellStyle name="Output 7 10 18" xfId="27043"/>
    <cellStyle name="Output 7 10 19" xfId="27044"/>
    <cellStyle name="Output 7 10 2" xfId="27045"/>
    <cellStyle name="Output 7 10 20" xfId="27046"/>
    <cellStyle name="Output 7 10 21" xfId="27047"/>
    <cellStyle name="Output 7 10 22" xfId="27048"/>
    <cellStyle name="Output 7 10 23" xfId="27049"/>
    <cellStyle name="Output 7 10 24" xfId="27050"/>
    <cellStyle name="Output 7 10 25" xfId="27051"/>
    <cellStyle name="Output 7 10 3" xfId="27052"/>
    <cellStyle name="Output 7 10 4" xfId="27053"/>
    <cellStyle name="Output 7 10 5" xfId="27054"/>
    <cellStyle name="Output 7 10 6" xfId="27055"/>
    <cellStyle name="Output 7 10 7" xfId="27056"/>
    <cellStyle name="Output 7 10 8" xfId="27057"/>
    <cellStyle name="Output 7 10 9" xfId="27058"/>
    <cellStyle name="Output 7 11" xfId="27059"/>
    <cellStyle name="Output 7 11 2" xfId="27060"/>
    <cellStyle name="Output 7 11 3" xfId="27061"/>
    <cellStyle name="Output 7 11 4" xfId="27062"/>
    <cellStyle name="Output 7 11 5" xfId="27063"/>
    <cellStyle name="Output 7 11 6" xfId="27064"/>
    <cellStyle name="Output 7 12" xfId="27065"/>
    <cellStyle name="Output 7 13" xfId="27066"/>
    <cellStyle name="Output 7 14" xfId="27067"/>
    <cellStyle name="Output 7 15" xfId="27068"/>
    <cellStyle name="Output 7 16" xfId="27069"/>
    <cellStyle name="Output 7 17" xfId="27070"/>
    <cellStyle name="Output 7 18" xfId="27071"/>
    <cellStyle name="Output 7 19" xfId="27072"/>
    <cellStyle name="Output 7 2" xfId="27073"/>
    <cellStyle name="Output 7 2 10" xfId="27074"/>
    <cellStyle name="Output 7 2 11" xfId="27075"/>
    <cellStyle name="Output 7 2 12" xfId="27076"/>
    <cellStyle name="Output 7 2 13" xfId="27077"/>
    <cellStyle name="Output 7 2 14" xfId="27078"/>
    <cellStyle name="Output 7 2 15" xfId="27079"/>
    <cellStyle name="Output 7 2 16" xfId="27080"/>
    <cellStyle name="Output 7 2 17" xfId="27081"/>
    <cellStyle name="Output 7 2 18" xfId="27082"/>
    <cellStyle name="Output 7 2 19" xfId="27083"/>
    <cellStyle name="Output 7 2 2" xfId="27084"/>
    <cellStyle name="Output 7 2 2 2" xfId="27085"/>
    <cellStyle name="Output 7 2 2 3" xfId="27086"/>
    <cellStyle name="Output 7 2 2 4" xfId="27087"/>
    <cellStyle name="Output 7 2 2 5" xfId="27088"/>
    <cellStyle name="Output 7 2 2 6" xfId="27089"/>
    <cellStyle name="Output 7 2 20" xfId="27090"/>
    <cellStyle name="Output 7 2 21" xfId="27091"/>
    <cellStyle name="Output 7 2 22" xfId="27092"/>
    <cellStyle name="Output 7 2 23" xfId="27093"/>
    <cellStyle name="Output 7 2 24" xfId="27094"/>
    <cellStyle name="Output 7 2 25" xfId="27095"/>
    <cellStyle name="Output 7 2 3" xfId="27096"/>
    <cellStyle name="Output 7 2 4" xfId="27097"/>
    <cellStyle name="Output 7 2 5" xfId="27098"/>
    <cellStyle name="Output 7 2 6" xfId="27099"/>
    <cellStyle name="Output 7 2 7" xfId="27100"/>
    <cellStyle name="Output 7 2 8" xfId="27101"/>
    <cellStyle name="Output 7 2 9" xfId="27102"/>
    <cellStyle name="Output 7 20" xfId="27103"/>
    <cellStyle name="Output 7 21" xfId="27104"/>
    <cellStyle name="Output 7 22" xfId="27105"/>
    <cellStyle name="Output 7 23" xfId="27106"/>
    <cellStyle name="Output 7 24" xfId="27107"/>
    <cellStyle name="Output 7 25" xfId="27108"/>
    <cellStyle name="Output 7 26" xfId="27109"/>
    <cellStyle name="Output 7 27" xfId="27110"/>
    <cellStyle name="Output 7 28" xfId="27111"/>
    <cellStyle name="Output 7 29" xfId="27112"/>
    <cellStyle name="Output 7 3" xfId="27113"/>
    <cellStyle name="Output 7 3 10" xfId="27114"/>
    <cellStyle name="Output 7 3 11" xfId="27115"/>
    <cellStyle name="Output 7 3 12" xfId="27116"/>
    <cellStyle name="Output 7 3 13" xfId="27117"/>
    <cellStyle name="Output 7 3 14" xfId="27118"/>
    <cellStyle name="Output 7 3 15" xfId="27119"/>
    <cellStyle name="Output 7 3 16" xfId="27120"/>
    <cellStyle name="Output 7 3 17" xfId="27121"/>
    <cellStyle name="Output 7 3 18" xfId="27122"/>
    <cellStyle name="Output 7 3 19" xfId="27123"/>
    <cellStyle name="Output 7 3 2" xfId="27124"/>
    <cellStyle name="Output 7 3 2 2" xfId="27125"/>
    <cellStyle name="Output 7 3 2 3" xfId="27126"/>
    <cellStyle name="Output 7 3 2 4" xfId="27127"/>
    <cellStyle name="Output 7 3 2 5" xfId="27128"/>
    <cellStyle name="Output 7 3 2 6" xfId="27129"/>
    <cellStyle name="Output 7 3 20" xfId="27130"/>
    <cellStyle name="Output 7 3 21" xfId="27131"/>
    <cellStyle name="Output 7 3 22" xfId="27132"/>
    <cellStyle name="Output 7 3 23" xfId="27133"/>
    <cellStyle name="Output 7 3 24" xfId="27134"/>
    <cellStyle name="Output 7 3 25" xfId="27135"/>
    <cellStyle name="Output 7 3 3" xfId="27136"/>
    <cellStyle name="Output 7 3 4" xfId="27137"/>
    <cellStyle name="Output 7 3 5" xfId="27138"/>
    <cellStyle name="Output 7 3 6" xfId="27139"/>
    <cellStyle name="Output 7 3 7" xfId="27140"/>
    <cellStyle name="Output 7 3 8" xfId="27141"/>
    <cellStyle name="Output 7 3 9" xfId="27142"/>
    <cellStyle name="Output 7 30" xfId="27143"/>
    <cellStyle name="Output 7 31" xfId="27144"/>
    <cellStyle name="Output 7 32" xfId="27145"/>
    <cellStyle name="Output 7 33" xfId="27146"/>
    <cellStyle name="Output 7 34" xfId="27147"/>
    <cellStyle name="Output 7 35" xfId="27148"/>
    <cellStyle name="Output 7 36" xfId="27149"/>
    <cellStyle name="Output 7 37" xfId="27150"/>
    <cellStyle name="Output 7 38" xfId="27151"/>
    <cellStyle name="Output 7 39" xfId="27152"/>
    <cellStyle name="Output 7 4" xfId="27153"/>
    <cellStyle name="Output 7 4 10" xfId="27154"/>
    <cellStyle name="Output 7 4 11" xfId="27155"/>
    <cellStyle name="Output 7 4 12" xfId="27156"/>
    <cellStyle name="Output 7 4 13" xfId="27157"/>
    <cellStyle name="Output 7 4 14" xfId="27158"/>
    <cellStyle name="Output 7 4 15" xfId="27159"/>
    <cellStyle name="Output 7 4 16" xfId="27160"/>
    <cellStyle name="Output 7 4 17" xfId="27161"/>
    <cellStyle name="Output 7 4 18" xfId="27162"/>
    <cellStyle name="Output 7 4 19" xfId="27163"/>
    <cellStyle name="Output 7 4 2" xfId="27164"/>
    <cellStyle name="Output 7 4 2 2" xfId="27165"/>
    <cellStyle name="Output 7 4 2 3" xfId="27166"/>
    <cellStyle name="Output 7 4 2 4" xfId="27167"/>
    <cellStyle name="Output 7 4 2 5" xfId="27168"/>
    <cellStyle name="Output 7 4 2 6" xfId="27169"/>
    <cellStyle name="Output 7 4 20" xfId="27170"/>
    <cellStyle name="Output 7 4 21" xfId="27171"/>
    <cellStyle name="Output 7 4 22" xfId="27172"/>
    <cellStyle name="Output 7 4 23" xfId="27173"/>
    <cellStyle name="Output 7 4 24" xfId="27174"/>
    <cellStyle name="Output 7 4 25" xfId="27175"/>
    <cellStyle name="Output 7 4 3" xfId="27176"/>
    <cellStyle name="Output 7 4 4" xfId="27177"/>
    <cellStyle name="Output 7 4 5" xfId="27178"/>
    <cellStyle name="Output 7 4 6" xfId="27179"/>
    <cellStyle name="Output 7 4 7" xfId="27180"/>
    <cellStyle name="Output 7 4 8" xfId="27181"/>
    <cellStyle name="Output 7 4 9" xfId="27182"/>
    <cellStyle name="Output 7 40" xfId="27183"/>
    <cellStyle name="Output 7 41" xfId="27184"/>
    <cellStyle name="Output 7 5" xfId="27185"/>
    <cellStyle name="Output 7 5 10" xfId="27186"/>
    <cellStyle name="Output 7 5 11" xfId="27187"/>
    <cellStyle name="Output 7 5 12" xfId="27188"/>
    <cellStyle name="Output 7 5 13" xfId="27189"/>
    <cellStyle name="Output 7 5 14" xfId="27190"/>
    <cellStyle name="Output 7 5 15" xfId="27191"/>
    <cellStyle name="Output 7 5 16" xfId="27192"/>
    <cellStyle name="Output 7 5 17" xfId="27193"/>
    <cellStyle name="Output 7 5 18" xfId="27194"/>
    <cellStyle name="Output 7 5 19" xfId="27195"/>
    <cellStyle name="Output 7 5 2" xfId="27196"/>
    <cellStyle name="Output 7 5 2 2" xfId="27197"/>
    <cellStyle name="Output 7 5 2 3" xfId="27198"/>
    <cellStyle name="Output 7 5 2 4" xfId="27199"/>
    <cellStyle name="Output 7 5 2 5" xfId="27200"/>
    <cellStyle name="Output 7 5 2 6" xfId="27201"/>
    <cellStyle name="Output 7 5 20" xfId="27202"/>
    <cellStyle name="Output 7 5 21" xfId="27203"/>
    <cellStyle name="Output 7 5 22" xfId="27204"/>
    <cellStyle name="Output 7 5 23" xfId="27205"/>
    <cellStyle name="Output 7 5 24" xfId="27206"/>
    <cellStyle name="Output 7 5 25" xfId="27207"/>
    <cellStyle name="Output 7 5 3" xfId="27208"/>
    <cellStyle name="Output 7 5 4" xfId="27209"/>
    <cellStyle name="Output 7 5 5" xfId="27210"/>
    <cellStyle name="Output 7 5 6" xfId="27211"/>
    <cellStyle name="Output 7 5 7" xfId="27212"/>
    <cellStyle name="Output 7 5 8" xfId="27213"/>
    <cellStyle name="Output 7 5 9" xfId="27214"/>
    <cellStyle name="Output 7 6" xfId="27215"/>
    <cellStyle name="Output 7 6 10" xfId="27216"/>
    <cellStyle name="Output 7 6 11" xfId="27217"/>
    <cellStyle name="Output 7 6 12" xfId="27218"/>
    <cellStyle name="Output 7 6 13" xfId="27219"/>
    <cellStyle name="Output 7 6 14" xfId="27220"/>
    <cellStyle name="Output 7 6 15" xfId="27221"/>
    <cellStyle name="Output 7 6 16" xfId="27222"/>
    <cellStyle name="Output 7 6 17" xfId="27223"/>
    <cellStyle name="Output 7 6 18" xfId="27224"/>
    <cellStyle name="Output 7 6 19" xfId="27225"/>
    <cellStyle name="Output 7 6 2" xfId="27226"/>
    <cellStyle name="Output 7 6 20" xfId="27227"/>
    <cellStyle name="Output 7 6 21" xfId="27228"/>
    <cellStyle name="Output 7 6 22" xfId="27229"/>
    <cellStyle name="Output 7 6 23" xfId="27230"/>
    <cellStyle name="Output 7 6 24" xfId="27231"/>
    <cellStyle name="Output 7 6 25" xfId="27232"/>
    <cellStyle name="Output 7 6 3" xfId="27233"/>
    <cellStyle name="Output 7 6 4" xfId="27234"/>
    <cellStyle name="Output 7 6 5" xfId="27235"/>
    <cellStyle name="Output 7 6 6" xfId="27236"/>
    <cellStyle name="Output 7 6 7" xfId="27237"/>
    <cellStyle name="Output 7 6 8" xfId="27238"/>
    <cellStyle name="Output 7 6 9" xfId="27239"/>
    <cellStyle name="Output 7 7" xfId="27240"/>
    <cellStyle name="Output 7 7 10" xfId="27241"/>
    <cellStyle name="Output 7 7 11" xfId="27242"/>
    <cellStyle name="Output 7 7 12" xfId="27243"/>
    <cellStyle name="Output 7 7 13" xfId="27244"/>
    <cellStyle name="Output 7 7 14" xfId="27245"/>
    <cellStyle name="Output 7 7 15" xfId="27246"/>
    <cellStyle name="Output 7 7 16" xfId="27247"/>
    <cellStyle name="Output 7 7 17" xfId="27248"/>
    <cellStyle name="Output 7 7 18" xfId="27249"/>
    <cellStyle name="Output 7 7 19" xfId="27250"/>
    <cellStyle name="Output 7 7 2" xfId="27251"/>
    <cellStyle name="Output 7 7 20" xfId="27252"/>
    <cellStyle name="Output 7 7 21" xfId="27253"/>
    <cellStyle name="Output 7 7 22" xfId="27254"/>
    <cellStyle name="Output 7 7 23" xfId="27255"/>
    <cellStyle name="Output 7 7 24" xfId="27256"/>
    <cellStyle name="Output 7 7 25" xfId="27257"/>
    <cellStyle name="Output 7 7 3" xfId="27258"/>
    <cellStyle name="Output 7 7 4" xfId="27259"/>
    <cellStyle name="Output 7 7 5" xfId="27260"/>
    <cellStyle name="Output 7 7 6" xfId="27261"/>
    <cellStyle name="Output 7 7 7" xfId="27262"/>
    <cellStyle name="Output 7 7 8" xfId="27263"/>
    <cellStyle name="Output 7 7 9" xfId="27264"/>
    <cellStyle name="Output 7 8" xfId="27265"/>
    <cellStyle name="Output 7 8 10" xfId="27266"/>
    <cellStyle name="Output 7 8 11" xfId="27267"/>
    <cellStyle name="Output 7 8 12" xfId="27268"/>
    <cellStyle name="Output 7 8 13" xfId="27269"/>
    <cellStyle name="Output 7 8 14" xfId="27270"/>
    <cellStyle name="Output 7 8 15" xfId="27271"/>
    <cellStyle name="Output 7 8 16" xfId="27272"/>
    <cellStyle name="Output 7 8 17" xfId="27273"/>
    <cellStyle name="Output 7 8 18" xfId="27274"/>
    <cellStyle name="Output 7 8 19" xfId="27275"/>
    <cellStyle name="Output 7 8 2" xfId="27276"/>
    <cellStyle name="Output 7 8 20" xfId="27277"/>
    <cellStyle name="Output 7 8 21" xfId="27278"/>
    <cellStyle name="Output 7 8 22" xfId="27279"/>
    <cellStyle name="Output 7 8 23" xfId="27280"/>
    <cellStyle name="Output 7 8 24" xfId="27281"/>
    <cellStyle name="Output 7 8 25" xfId="27282"/>
    <cellStyle name="Output 7 8 3" xfId="27283"/>
    <cellStyle name="Output 7 8 4" xfId="27284"/>
    <cellStyle name="Output 7 8 5" xfId="27285"/>
    <cellStyle name="Output 7 8 6" xfId="27286"/>
    <cellStyle name="Output 7 8 7" xfId="27287"/>
    <cellStyle name="Output 7 8 8" xfId="27288"/>
    <cellStyle name="Output 7 8 9" xfId="27289"/>
    <cellStyle name="Output 7 9" xfId="27290"/>
    <cellStyle name="Output 7 9 10" xfId="27291"/>
    <cellStyle name="Output 7 9 11" xfId="27292"/>
    <cellStyle name="Output 7 9 12" xfId="27293"/>
    <cellStyle name="Output 7 9 13" xfId="27294"/>
    <cellStyle name="Output 7 9 14" xfId="27295"/>
    <cellStyle name="Output 7 9 15" xfId="27296"/>
    <cellStyle name="Output 7 9 16" xfId="27297"/>
    <cellStyle name="Output 7 9 17" xfId="27298"/>
    <cellStyle name="Output 7 9 18" xfId="27299"/>
    <cellStyle name="Output 7 9 19" xfId="27300"/>
    <cellStyle name="Output 7 9 2" xfId="27301"/>
    <cellStyle name="Output 7 9 20" xfId="27302"/>
    <cellStyle name="Output 7 9 21" xfId="27303"/>
    <cellStyle name="Output 7 9 22" xfId="27304"/>
    <cellStyle name="Output 7 9 23" xfId="27305"/>
    <cellStyle name="Output 7 9 24" xfId="27306"/>
    <cellStyle name="Output 7 9 25" xfId="27307"/>
    <cellStyle name="Output 7 9 3" xfId="27308"/>
    <cellStyle name="Output 7 9 4" xfId="27309"/>
    <cellStyle name="Output 7 9 5" xfId="27310"/>
    <cellStyle name="Output 7 9 6" xfId="27311"/>
    <cellStyle name="Output 7 9 7" xfId="27312"/>
    <cellStyle name="Output 7 9 8" xfId="27313"/>
    <cellStyle name="Output 7 9 9" xfId="27314"/>
    <cellStyle name="Output 8" xfId="27315"/>
    <cellStyle name="Output 8 10" xfId="27316"/>
    <cellStyle name="Output 8 10 10" xfId="27317"/>
    <cellStyle name="Output 8 10 11" xfId="27318"/>
    <cellStyle name="Output 8 10 12" xfId="27319"/>
    <cellStyle name="Output 8 10 13" xfId="27320"/>
    <cellStyle name="Output 8 10 14" xfId="27321"/>
    <cellStyle name="Output 8 10 15" xfId="27322"/>
    <cellStyle name="Output 8 10 16" xfId="27323"/>
    <cellStyle name="Output 8 10 17" xfId="27324"/>
    <cellStyle name="Output 8 10 18" xfId="27325"/>
    <cellStyle name="Output 8 10 19" xfId="27326"/>
    <cellStyle name="Output 8 10 2" xfId="27327"/>
    <cellStyle name="Output 8 10 20" xfId="27328"/>
    <cellStyle name="Output 8 10 21" xfId="27329"/>
    <cellStyle name="Output 8 10 22" xfId="27330"/>
    <cellStyle name="Output 8 10 23" xfId="27331"/>
    <cellStyle name="Output 8 10 24" xfId="27332"/>
    <cellStyle name="Output 8 10 25" xfId="27333"/>
    <cellStyle name="Output 8 10 3" xfId="27334"/>
    <cellStyle name="Output 8 10 4" xfId="27335"/>
    <cellStyle name="Output 8 10 5" xfId="27336"/>
    <cellStyle name="Output 8 10 6" xfId="27337"/>
    <cellStyle name="Output 8 10 7" xfId="27338"/>
    <cellStyle name="Output 8 10 8" xfId="27339"/>
    <cellStyle name="Output 8 10 9" xfId="27340"/>
    <cellStyle name="Output 8 11" xfId="27341"/>
    <cellStyle name="Output 8 11 2" xfId="27342"/>
    <cellStyle name="Output 8 11 3" xfId="27343"/>
    <cellStyle name="Output 8 11 4" xfId="27344"/>
    <cellStyle name="Output 8 11 5" xfId="27345"/>
    <cellStyle name="Output 8 11 6" xfId="27346"/>
    <cellStyle name="Output 8 12" xfId="27347"/>
    <cellStyle name="Output 8 13" xfId="27348"/>
    <cellStyle name="Output 8 14" xfId="27349"/>
    <cellStyle name="Output 8 15" xfId="27350"/>
    <cellStyle name="Output 8 16" xfId="27351"/>
    <cellStyle name="Output 8 17" xfId="27352"/>
    <cellStyle name="Output 8 18" xfId="27353"/>
    <cellStyle name="Output 8 19" xfId="27354"/>
    <cellStyle name="Output 8 2" xfId="27355"/>
    <cellStyle name="Output 8 2 10" xfId="27356"/>
    <cellStyle name="Output 8 2 11" xfId="27357"/>
    <cellStyle name="Output 8 2 12" xfId="27358"/>
    <cellStyle name="Output 8 2 13" xfId="27359"/>
    <cellStyle name="Output 8 2 14" xfId="27360"/>
    <cellStyle name="Output 8 2 15" xfId="27361"/>
    <cellStyle name="Output 8 2 16" xfId="27362"/>
    <cellStyle name="Output 8 2 17" xfId="27363"/>
    <cellStyle name="Output 8 2 18" xfId="27364"/>
    <cellStyle name="Output 8 2 19" xfId="27365"/>
    <cellStyle name="Output 8 2 2" xfId="27366"/>
    <cellStyle name="Output 8 2 2 2" xfId="27367"/>
    <cellStyle name="Output 8 2 2 3" xfId="27368"/>
    <cellStyle name="Output 8 2 2 4" xfId="27369"/>
    <cellStyle name="Output 8 2 2 5" xfId="27370"/>
    <cellStyle name="Output 8 2 2 6" xfId="27371"/>
    <cellStyle name="Output 8 2 20" xfId="27372"/>
    <cellStyle name="Output 8 2 21" xfId="27373"/>
    <cellStyle name="Output 8 2 22" xfId="27374"/>
    <cellStyle name="Output 8 2 23" xfId="27375"/>
    <cellStyle name="Output 8 2 24" xfId="27376"/>
    <cellStyle name="Output 8 2 25" xfId="27377"/>
    <cellStyle name="Output 8 2 3" xfId="27378"/>
    <cellStyle name="Output 8 2 4" xfId="27379"/>
    <cellStyle name="Output 8 2 5" xfId="27380"/>
    <cellStyle name="Output 8 2 6" xfId="27381"/>
    <cellStyle name="Output 8 2 7" xfId="27382"/>
    <cellStyle name="Output 8 2 8" xfId="27383"/>
    <cellStyle name="Output 8 2 9" xfId="27384"/>
    <cellStyle name="Output 8 20" xfId="27385"/>
    <cellStyle name="Output 8 21" xfId="27386"/>
    <cellStyle name="Output 8 22" xfId="27387"/>
    <cellStyle name="Output 8 23" xfId="27388"/>
    <cellStyle name="Output 8 24" xfId="27389"/>
    <cellStyle name="Output 8 25" xfId="27390"/>
    <cellStyle name="Output 8 26" xfId="27391"/>
    <cellStyle name="Output 8 27" xfId="27392"/>
    <cellStyle name="Output 8 28" xfId="27393"/>
    <cellStyle name="Output 8 29" xfId="27394"/>
    <cellStyle name="Output 8 3" xfId="27395"/>
    <cellStyle name="Output 8 3 10" xfId="27396"/>
    <cellStyle name="Output 8 3 11" xfId="27397"/>
    <cellStyle name="Output 8 3 12" xfId="27398"/>
    <cellStyle name="Output 8 3 13" xfId="27399"/>
    <cellStyle name="Output 8 3 14" xfId="27400"/>
    <cellStyle name="Output 8 3 15" xfId="27401"/>
    <cellStyle name="Output 8 3 16" xfId="27402"/>
    <cellStyle name="Output 8 3 17" xfId="27403"/>
    <cellStyle name="Output 8 3 18" xfId="27404"/>
    <cellStyle name="Output 8 3 19" xfId="27405"/>
    <cellStyle name="Output 8 3 2" xfId="27406"/>
    <cellStyle name="Output 8 3 2 2" xfId="27407"/>
    <cellStyle name="Output 8 3 2 3" xfId="27408"/>
    <cellStyle name="Output 8 3 2 4" xfId="27409"/>
    <cellStyle name="Output 8 3 2 5" xfId="27410"/>
    <cellStyle name="Output 8 3 2 6" xfId="27411"/>
    <cellStyle name="Output 8 3 20" xfId="27412"/>
    <cellStyle name="Output 8 3 21" xfId="27413"/>
    <cellStyle name="Output 8 3 22" xfId="27414"/>
    <cellStyle name="Output 8 3 23" xfId="27415"/>
    <cellStyle name="Output 8 3 24" xfId="27416"/>
    <cellStyle name="Output 8 3 25" xfId="27417"/>
    <cellStyle name="Output 8 3 3" xfId="27418"/>
    <cellStyle name="Output 8 3 4" xfId="27419"/>
    <cellStyle name="Output 8 3 5" xfId="27420"/>
    <cellStyle name="Output 8 3 6" xfId="27421"/>
    <cellStyle name="Output 8 3 7" xfId="27422"/>
    <cellStyle name="Output 8 3 8" xfId="27423"/>
    <cellStyle name="Output 8 3 9" xfId="27424"/>
    <cellStyle name="Output 8 30" xfId="27425"/>
    <cellStyle name="Output 8 31" xfId="27426"/>
    <cellStyle name="Output 8 32" xfId="27427"/>
    <cellStyle name="Output 8 33" xfId="27428"/>
    <cellStyle name="Output 8 34" xfId="27429"/>
    <cellStyle name="Output 8 35" xfId="27430"/>
    <cellStyle name="Output 8 36" xfId="27431"/>
    <cellStyle name="Output 8 37" xfId="27432"/>
    <cellStyle name="Output 8 38" xfId="27433"/>
    <cellStyle name="Output 8 39" xfId="27434"/>
    <cellStyle name="Output 8 4" xfId="27435"/>
    <cellStyle name="Output 8 4 10" xfId="27436"/>
    <cellStyle name="Output 8 4 11" xfId="27437"/>
    <cellStyle name="Output 8 4 12" xfId="27438"/>
    <cellStyle name="Output 8 4 13" xfId="27439"/>
    <cellStyle name="Output 8 4 14" xfId="27440"/>
    <cellStyle name="Output 8 4 15" xfId="27441"/>
    <cellStyle name="Output 8 4 16" xfId="27442"/>
    <cellStyle name="Output 8 4 17" xfId="27443"/>
    <cellStyle name="Output 8 4 18" xfId="27444"/>
    <cellStyle name="Output 8 4 19" xfId="27445"/>
    <cellStyle name="Output 8 4 2" xfId="27446"/>
    <cellStyle name="Output 8 4 2 2" xfId="27447"/>
    <cellStyle name="Output 8 4 2 3" xfId="27448"/>
    <cellStyle name="Output 8 4 2 4" xfId="27449"/>
    <cellStyle name="Output 8 4 2 5" xfId="27450"/>
    <cellStyle name="Output 8 4 2 6" xfId="27451"/>
    <cellStyle name="Output 8 4 20" xfId="27452"/>
    <cellStyle name="Output 8 4 21" xfId="27453"/>
    <cellStyle name="Output 8 4 22" xfId="27454"/>
    <cellStyle name="Output 8 4 23" xfId="27455"/>
    <cellStyle name="Output 8 4 24" xfId="27456"/>
    <cellStyle name="Output 8 4 25" xfId="27457"/>
    <cellStyle name="Output 8 4 3" xfId="27458"/>
    <cellStyle name="Output 8 4 4" xfId="27459"/>
    <cellStyle name="Output 8 4 5" xfId="27460"/>
    <cellStyle name="Output 8 4 6" xfId="27461"/>
    <cellStyle name="Output 8 4 7" xfId="27462"/>
    <cellStyle name="Output 8 4 8" xfId="27463"/>
    <cellStyle name="Output 8 4 9" xfId="27464"/>
    <cellStyle name="Output 8 40" xfId="27465"/>
    <cellStyle name="Output 8 41" xfId="27466"/>
    <cellStyle name="Output 8 5" xfId="27467"/>
    <cellStyle name="Output 8 5 10" xfId="27468"/>
    <cellStyle name="Output 8 5 11" xfId="27469"/>
    <cellStyle name="Output 8 5 12" xfId="27470"/>
    <cellStyle name="Output 8 5 13" xfId="27471"/>
    <cellStyle name="Output 8 5 14" xfId="27472"/>
    <cellStyle name="Output 8 5 15" xfId="27473"/>
    <cellStyle name="Output 8 5 16" xfId="27474"/>
    <cellStyle name="Output 8 5 17" xfId="27475"/>
    <cellStyle name="Output 8 5 18" xfId="27476"/>
    <cellStyle name="Output 8 5 19" xfId="27477"/>
    <cellStyle name="Output 8 5 2" xfId="27478"/>
    <cellStyle name="Output 8 5 2 2" xfId="27479"/>
    <cellStyle name="Output 8 5 2 3" xfId="27480"/>
    <cellStyle name="Output 8 5 2 4" xfId="27481"/>
    <cellStyle name="Output 8 5 2 5" xfId="27482"/>
    <cellStyle name="Output 8 5 2 6" xfId="27483"/>
    <cellStyle name="Output 8 5 20" xfId="27484"/>
    <cellStyle name="Output 8 5 21" xfId="27485"/>
    <cellStyle name="Output 8 5 22" xfId="27486"/>
    <cellStyle name="Output 8 5 23" xfId="27487"/>
    <cellStyle name="Output 8 5 24" xfId="27488"/>
    <cellStyle name="Output 8 5 25" xfId="27489"/>
    <cellStyle name="Output 8 5 3" xfId="27490"/>
    <cellStyle name="Output 8 5 4" xfId="27491"/>
    <cellStyle name="Output 8 5 5" xfId="27492"/>
    <cellStyle name="Output 8 5 6" xfId="27493"/>
    <cellStyle name="Output 8 5 7" xfId="27494"/>
    <cellStyle name="Output 8 5 8" xfId="27495"/>
    <cellStyle name="Output 8 5 9" xfId="27496"/>
    <cellStyle name="Output 8 6" xfId="27497"/>
    <cellStyle name="Output 8 6 10" xfId="27498"/>
    <cellStyle name="Output 8 6 11" xfId="27499"/>
    <cellStyle name="Output 8 6 12" xfId="27500"/>
    <cellStyle name="Output 8 6 13" xfId="27501"/>
    <cellStyle name="Output 8 6 14" xfId="27502"/>
    <cellStyle name="Output 8 6 15" xfId="27503"/>
    <cellStyle name="Output 8 6 16" xfId="27504"/>
    <cellStyle name="Output 8 6 17" xfId="27505"/>
    <cellStyle name="Output 8 6 18" xfId="27506"/>
    <cellStyle name="Output 8 6 19" xfId="27507"/>
    <cellStyle name="Output 8 6 2" xfId="27508"/>
    <cellStyle name="Output 8 6 20" xfId="27509"/>
    <cellStyle name="Output 8 6 21" xfId="27510"/>
    <cellStyle name="Output 8 6 22" xfId="27511"/>
    <cellStyle name="Output 8 6 23" xfId="27512"/>
    <cellStyle name="Output 8 6 24" xfId="27513"/>
    <cellStyle name="Output 8 6 25" xfId="27514"/>
    <cellStyle name="Output 8 6 3" xfId="27515"/>
    <cellStyle name="Output 8 6 4" xfId="27516"/>
    <cellStyle name="Output 8 6 5" xfId="27517"/>
    <cellStyle name="Output 8 6 6" xfId="27518"/>
    <cellStyle name="Output 8 6 7" xfId="27519"/>
    <cellStyle name="Output 8 6 8" xfId="27520"/>
    <cellStyle name="Output 8 6 9" xfId="27521"/>
    <cellStyle name="Output 8 7" xfId="27522"/>
    <cellStyle name="Output 8 7 10" xfId="27523"/>
    <cellStyle name="Output 8 7 11" xfId="27524"/>
    <cellStyle name="Output 8 7 12" xfId="27525"/>
    <cellStyle name="Output 8 7 13" xfId="27526"/>
    <cellStyle name="Output 8 7 14" xfId="27527"/>
    <cellStyle name="Output 8 7 15" xfId="27528"/>
    <cellStyle name="Output 8 7 16" xfId="27529"/>
    <cellStyle name="Output 8 7 17" xfId="27530"/>
    <cellStyle name="Output 8 7 18" xfId="27531"/>
    <cellStyle name="Output 8 7 19" xfId="27532"/>
    <cellStyle name="Output 8 7 2" xfId="27533"/>
    <cellStyle name="Output 8 7 20" xfId="27534"/>
    <cellStyle name="Output 8 7 21" xfId="27535"/>
    <cellStyle name="Output 8 7 22" xfId="27536"/>
    <cellStyle name="Output 8 7 23" xfId="27537"/>
    <cellStyle name="Output 8 7 24" xfId="27538"/>
    <cellStyle name="Output 8 7 25" xfId="27539"/>
    <cellStyle name="Output 8 7 3" xfId="27540"/>
    <cellStyle name="Output 8 7 4" xfId="27541"/>
    <cellStyle name="Output 8 7 5" xfId="27542"/>
    <cellStyle name="Output 8 7 6" xfId="27543"/>
    <cellStyle name="Output 8 7 7" xfId="27544"/>
    <cellStyle name="Output 8 7 8" xfId="27545"/>
    <cellStyle name="Output 8 7 9" xfId="27546"/>
    <cellStyle name="Output 8 8" xfId="27547"/>
    <cellStyle name="Output 8 8 10" xfId="27548"/>
    <cellStyle name="Output 8 8 11" xfId="27549"/>
    <cellStyle name="Output 8 8 12" xfId="27550"/>
    <cellStyle name="Output 8 8 13" xfId="27551"/>
    <cellStyle name="Output 8 8 14" xfId="27552"/>
    <cellStyle name="Output 8 8 15" xfId="27553"/>
    <cellStyle name="Output 8 8 16" xfId="27554"/>
    <cellStyle name="Output 8 8 17" xfId="27555"/>
    <cellStyle name="Output 8 8 18" xfId="27556"/>
    <cellStyle name="Output 8 8 19" xfId="27557"/>
    <cellStyle name="Output 8 8 2" xfId="27558"/>
    <cellStyle name="Output 8 8 20" xfId="27559"/>
    <cellStyle name="Output 8 8 21" xfId="27560"/>
    <cellStyle name="Output 8 8 22" xfId="27561"/>
    <cellStyle name="Output 8 8 23" xfId="27562"/>
    <cellStyle name="Output 8 8 24" xfId="27563"/>
    <cellStyle name="Output 8 8 25" xfId="27564"/>
    <cellStyle name="Output 8 8 3" xfId="27565"/>
    <cellStyle name="Output 8 8 4" xfId="27566"/>
    <cellStyle name="Output 8 8 5" xfId="27567"/>
    <cellStyle name="Output 8 8 6" xfId="27568"/>
    <cellStyle name="Output 8 8 7" xfId="27569"/>
    <cellStyle name="Output 8 8 8" xfId="27570"/>
    <cellStyle name="Output 8 8 9" xfId="27571"/>
    <cellStyle name="Output 8 9" xfId="27572"/>
    <cellStyle name="Output 8 9 10" xfId="27573"/>
    <cellStyle name="Output 8 9 11" xfId="27574"/>
    <cellStyle name="Output 8 9 12" xfId="27575"/>
    <cellStyle name="Output 8 9 13" xfId="27576"/>
    <cellStyle name="Output 8 9 14" xfId="27577"/>
    <cellStyle name="Output 8 9 15" xfId="27578"/>
    <cellStyle name="Output 8 9 16" xfId="27579"/>
    <cellStyle name="Output 8 9 17" xfId="27580"/>
    <cellStyle name="Output 8 9 18" xfId="27581"/>
    <cellStyle name="Output 8 9 19" xfId="27582"/>
    <cellStyle name="Output 8 9 2" xfId="27583"/>
    <cellStyle name="Output 8 9 20" xfId="27584"/>
    <cellStyle name="Output 8 9 21" xfId="27585"/>
    <cellStyle name="Output 8 9 22" xfId="27586"/>
    <cellStyle name="Output 8 9 23" xfId="27587"/>
    <cellStyle name="Output 8 9 24" xfId="27588"/>
    <cellStyle name="Output 8 9 25" xfId="27589"/>
    <cellStyle name="Output 8 9 3" xfId="27590"/>
    <cellStyle name="Output 8 9 4" xfId="27591"/>
    <cellStyle name="Output 8 9 5" xfId="27592"/>
    <cellStyle name="Output 8 9 6" xfId="27593"/>
    <cellStyle name="Output 8 9 7" xfId="27594"/>
    <cellStyle name="Output 8 9 8" xfId="27595"/>
    <cellStyle name="Output 8 9 9" xfId="27596"/>
    <cellStyle name="Output 9" xfId="27597"/>
    <cellStyle name="Output 9 10" xfId="27598"/>
    <cellStyle name="Output 9 10 10" xfId="27599"/>
    <cellStyle name="Output 9 10 11" xfId="27600"/>
    <cellStyle name="Output 9 10 12" xfId="27601"/>
    <cellStyle name="Output 9 10 13" xfId="27602"/>
    <cellStyle name="Output 9 10 14" xfId="27603"/>
    <cellStyle name="Output 9 10 15" xfId="27604"/>
    <cellStyle name="Output 9 10 16" xfId="27605"/>
    <cellStyle name="Output 9 10 17" xfId="27606"/>
    <cellStyle name="Output 9 10 18" xfId="27607"/>
    <cellStyle name="Output 9 10 19" xfId="27608"/>
    <cellStyle name="Output 9 10 2" xfId="27609"/>
    <cellStyle name="Output 9 10 20" xfId="27610"/>
    <cellStyle name="Output 9 10 21" xfId="27611"/>
    <cellStyle name="Output 9 10 22" xfId="27612"/>
    <cellStyle name="Output 9 10 23" xfId="27613"/>
    <cellStyle name="Output 9 10 24" xfId="27614"/>
    <cellStyle name="Output 9 10 25" xfId="27615"/>
    <cellStyle name="Output 9 10 3" xfId="27616"/>
    <cellStyle name="Output 9 10 4" xfId="27617"/>
    <cellStyle name="Output 9 10 5" xfId="27618"/>
    <cellStyle name="Output 9 10 6" xfId="27619"/>
    <cellStyle name="Output 9 10 7" xfId="27620"/>
    <cellStyle name="Output 9 10 8" xfId="27621"/>
    <cellStyle name="Output 9 10 9" xfId="27622"/>
    <cellStyle name="Output 9 11" xfId="27623"/>
    <cellStyle name="Output 9 11 2" xfId="27624"/>
    <cellStyle name="Output 9 11 3" xfId="27625"/>
    <cellStyle name="Output 9 11 4" xfId="27626"/>
    <cellStyle name="Output 9 11 5" xfId="27627"/>
    <cellStyle name="Output 9 11 6" xfId="27628"/>
    <cellStyle name="Output 9 12" xfId="27629"/>
    <cellStyle name="Output 9 13" xfId="27630"/>
    <cellStyle name="Output 9 14" xfId="27631"/>
    <cellStyle name="Output 9 15" xfId="27632"/>
    <cellStyle name="Output 9 16" xfId="27633"/>
    <cellStyle name="Output 9 17" xfId="27634"/>
    <cellStyle name="Output 9 18" xfId="27635"/>
    <cellStyle name="Output 9 19" xfId="27636"/>
    <cellStyle name="Output 9 2" xfId="27637"/>
    <cellStyle name="Output 9 2 10" xfId="27638"/>
    <cellStyle name="Output 9 2 11" xfId="27639"/>
    <cellStyle name="Output 9 2 12" xfId="27640"/>
    <cellStyle name="Output 9 2 13" xfId="27641"/>
    <cellStyle name="Output 9 2 14" xfId="27642"/>
    <cellStyle name="Output 9 2 15" xfId="27643"/>
    <cellStyle name="Output 9 2 16" xfId="27644"/>
    <cellStyle name="Output 9 2 17" xfId="27645"/>
    <cellStyle name="Output 9 2 18" xfId="27646"/>
    <cellStyle name="Output 9 2 19" xfId="27647"/>
    <cellStyle name="Output 9 2 2" xfId="27648"/>
    <cellStyle name="Output 9 2 2 2" xfId="27649"/>
    <cellStyle name="Output 9 2 2 3" xfId="27650"/>
    <cellStyle name="Output 9 2 2 4" xfId="27651"/>
    <cellStyle name="Output 9 2 2 5" xfId="27652"/>
    <cellStyle name="Output 9 2 2 6" xfId="27653"/>
    <cellStyle name="Output 9 2 20" xfId="27654"/>
    <cellStyle name="Output 9 2 21" xfId="27655"/>
    <cellStyle name="Output 9 2 22" xfId="27656"/>
    <cellStyle name="Output 9 2 23" xfId="27657"/>
    <cellStyle name="Output 9 2 24" xfId="27658"/>
    <cellStyle name="Output 9 2 25" xfId="27659"/>
    <cellStyle name="Output 9 2 3" xfId="27660"/>
    <cellStyle name="Output 9 2 4" xfId="27661"/>
    <cellStyle name="Output 9 2 5" xfId="27662"/>
    <cellStyle name="Output 9 2 6" xfId="27663"/>
    <cellStyle name="Output 9 2 7" xfId="27664"/>
    <cellStyle name="Output 9 2 8" xfId="27665"/>
    <cellStyle name="Output 9 2 9" xfId="27666"/>
    <cellStyle name="Output 9 20" xfId="27667"/>
    <cellStyle name="Output 9 21" xfId="27668"/>
    <cellStyle name="Output 9 22" xfId="27669"/>
    <cellStyle name="Output 9 23" xfId="27670"/>
    <cellStyle name="Output 9 24" xfId="27671"/>
    <cellStyle name="Output 9 25" xfId="27672"/>
    <cellStyle name="Output 9 26" xfId="27673"/>
    <cellStyle name="Output 9 27" xfId="27674"/>
    <cellStyle name="Output 9 28" xfId="27675"/>
    <cellStyle name="Output 9 29" xfId="27676"/>
    <cellStyle name="Output 9 3" xfId="27677"/>
    <cellStyle name="Output 9 3 10" xfId="27678"/>
    <cellStyle name="Output 9 3 11" xfId="27679"/>
    <cellStyle name="Output 9 3 12" xfId="27680"/>
    <cellStyle name="Output 9 3 13" xfId="27681"/>
    <cellStyle name="Output 9 3 14" xfId="27682"/>
    <cellStyle name="Output 9 3 15" xfId="27683"/>
    <cellStyle name="Output 9 3 16" xfId="27684"/>
    <cellStyle name="Output 9 3 17" xfId="27685"/>
    <cellStyle name="Output 9 3 18" xfId="27686"/>
    <cellStyle name="Output 9 3 19" xfId="27687"/>
    <cellStyle name="Output 9 3 2" xfId="27688"/>
    <cellStyle name="Output 9 3 2 2" xfId="27689"/>
    <cellStyle name="Output 9 3 2 3" xfId="27690"/>
    <cellStyle name="Output 9 3 2 4" xfId="27691"/>
    <cellStyle name="Output 9 3 2 5" xfId="27692"/>
    <cellStyle name="Output 9 3 2 6" xfId="27693"/>
    <cellStyle name="Output 9 3 20" xfId="27694"/>
    <cellStyle name="Output 9 3 21" xfId="27695"/>
    <cellStyle name="Output 9 3 22" xfId="27696"/>
    <cellStyle name="Output 9 3 23" xfId="27697"/>
    <cellStyle name="Output 9 3 24" xfId="27698"/>
    <cellStyle name="Output 9 3 25" xfId="27699"/>
    <cellStyle name="Output 9 3 3" xfId="27700"/>
    <cellStyle name="Output 9 3 4" xfId="27701"/>
    <cellStyle name="Output 9 3 5" xfId="27702"/>
    <cellStyle name="Output 9 3 6" xfId="27703"/>
    <cellStyle name="Output 9 3 7" xfId="27704"/>
    <cellStyle name="Output 9 3 8" xfId="27705"/>
    <cellStyle name="Output 9 3 9" xfId="27706"/>
    <cellStyle name="Output 9 30" xfId="27707"/>
    <cellStyle name="Output 9 31" xfId="27708"/>
    <cellStyle name="Output 9 32" xfId="27709"/>
    <cellStyle name="Output 9 33" xfId="27710"/>
    <cellStyle name="Output 9 34" xfId="27711"/>
    <cellStyle name="Output 9 35" xfId="27712"/>
    <cellStyle name="Output 9 36" xfId="27713"/>
    <cellStyle name="Output 9 37" xfId="27714"/>
    <cellStyle name="Output 9 38" xfId="27715"/>
    <cellStyle name="Output 9 39" xfId="27716"/>
    <cellStyle name="Output 9 4" xfId="27717"/>
    <cellStyle name="Output 9 4 10" xfId="27718"/>
    <cellStyle name="Output 9 4 11" xfId="27719"/>
    <cellStyle name="Output 9 4 12" xfId="27720"/>
    <cellStyle name="Output 9 4 13" xfId="27721"/>
    <cellStyle name="Output 9 4 14" xfId="27722"/>
    <cellStyle name="Output 9 4 15" xfId="27723"/>
    <cellStyle name="Output 9 4 16" xfId="27724"/>
    <cellStyle name="Output 9 4 17" xfId="27725"/>
    <cellStyle name="Output 9 4 18" xfId="27726"/>
    <cellStyle name="Output 9 4 19" xfId="27727"/>
    <cellStyle name="Output 9 4 2" xfId="27728"/>
    <cellStyle name="Output 9 4 2 2" xfId="27729"/>
    <cellStyle name="Output 9 4 2 3" xfId="27730"/>
    <cellStyle name="Output 9 4 2 4" xfId="27731"/>
    <cellStyle name="Output 9 4 2 5" xfId="27732"/>
    <cellStyle name="Output 9 4 2 6" xfId="27733"/>
    <cellStyle name="Output 9 4 20" xfId="27734"/>
    <cellStyle name="Output 9 4 21" xfId="27735"/>
    <cellStyle name="Output 9 4 22" xfId="27736"/>
    <cellStyle name="Output 9 4 23" xfId="27737"/>
    <cellStyle name="Output 9 4 24" xfId="27738"/>
    <cellStyle name="Output 9 4 25" xfId="27739"/>
    <cellStyle name="Output 9 4 3" xfId="27740"/>
    <cellStyle name="Output 9 4 4" xfId="27741"/>
    <cellStyle name="Output 9 4 5" xfId="27742"/>
    <cellStyle name="Output 9 4 6" xfId="27743"/>
    <cellStyle name="Output 9 4 7" xfId="27744"/>
    <cellStyle name="Output 9 4 8" xfId="27745"/>
    <cellStyle name="Output 9 4 9" xfId="27746"/>
    <cellStyle name="Output 9 40" xfId="27747"/>
    <cellStyle name="Output 9 41" xfId="27748"/>
    <cellStyle name="Output 9 5" xfId="27749"/>
    <cellStyle name="Output 9 5 10" xfId="27750"/>
    <cellStyle name="Output 9 5 11" xfId="27751"/>
    <cellStyle name="Output 9 5 12" xfId="27752"/>
    <cellStyle name="Output 9 5 13" xfId="27753"/>
    <cellStyle name="Output 9 5 14" xfId="27754"/>
    <cellStyle name="Output 9 5 15" xfId="27755"/>
    <cellStyle name="Output 9 5 16" xfId="27756"/>
    <cellStyle name="Output 9 5 17" xfId="27757"/>
    <cellStyle name="Output 9 5 18" xfId="27758"/>
    <cellStyle name="Output 9 5 19" xfId="27759"/>
    <cellStyle name="Output 9 5 2" xfId="27760"/>
    <cellStyle name="Output 9 5 2 2" xfId="27761"/>
    <cellStyle name="Output 9 5 2 3" xfId="27762"/>
    <cellStyle name="Output 9 5 2 4" xfId="27763"/>
    <cellStyle name="Output 9 5 2 5" xfId="27764"/>
    <cellStyle name="Output 9 5 2 6" xfId="27765"/>
    <cellStyle name="Output 9 5 20" xfId="27766"/>
    <cellStyle name="Output 9 5 21" xfId="27767"/>
    <cellStyle name="Output 9 5 22" xfId="27768"/>
    <cellStyle name="Output 9 5 23" xfId="27769"/>
    <cellStyle name="Output 9 5 24" xfId="27770"/>
    <cellStyle name="Output 9 5 25" xfId="27771"/>
    <cellStyle name="Output 9 5 3" xfId="27772"/>
    <cellStyle name="Output 9 5 4" xfId="27773"/>
    <cellStyle name="Output 9 5 5" xfId="27774"/>
    <cellStyle name="Output 9 5 6" xfId="27775"/>
    <cellStyle name="Output 9 5 7" xfId="27776"/>
    <cellStyle name="Output 9 5 8" xfId="27777"/>
    <cellStyle name="Output 9 5 9" xfId="27778"/>
    <cellStyle name="Output 9 6" xfId="27779"/>
    <cellStyle name="Output 9 6 10" xfId="27780"/>
    <cellStyle name="Output 9 6 11" xfId="27781"/>
    <cellStyle name="Output 9 6 12" xfId="27782"/>
    <cellStyle name="Output 9 6 13" xfId="27783"/>
    <cellStyle name="Output 9 6 14" xfId="27784"/>
    <cellStyle name="Output 9 6 15" xfId="27785"/>
    <cellStyle name="Output 9 6 16" xfId="27786"/>
    <cellStyle name="Output 9 6 17" xfId="27787"/>
    <cellStyle name="Output 9 6 18" xfId="27788"/>
    <cellStyle name="Output 9 6 19" xfId="27789"/>
    <cellStyle name="Output 9 6 2" xfId="27790"/>
    <cellStyle name="Output 9 6 20" xfId="27791"/>
    <cellStyle name="Output 9 6 21" xfId="27792"/>
    <cellStyle name="Output 9 6 22" xfId="27793"/>
    <cellStyle name="Output 9 6 23" xfId="27794"/>
    <cellStyle name="Output 9 6 24" xfId="27795"/>
    <cellStyle name="Output 9 6 25" xfId="27796"/>
    <cellStyle name="Output 9 6 3" xfId="27797"/>
    <cellStyle name="Output 9 6 4" xfId="27798"/>
    <cellStyle name="Output 9 6 5" xfId="27799"/>
    <cellStyle name="Output 9 6 6" xfId="27800"/>
    <cellStyle name="Output 9 6 7" xfId="27801"/>
    <cellStyle name="Output 9 6 8" xfId="27802"/>
    <cellStyle name="Output 9 6 9" xfId="27803"/>
    <cellStyle name="Output 9 7" xfId="27804"/>
    <cellStyle name="Output 9 7 10" xfId="27805"/>
    <cellStyle name="Output 9 7 11" xfId="27806"/>
    <cellStyle name="Output 9 7 12" xfId="27807"/>
    <cellStyle name="Output 9 7 13" xfId="27808"/>
    <cellStyle name="Output 9 7 14" xfId="27809"/>
    <cellStyle name="Output 9 7 15" xfId="27810"/>
    <cellStyle name="Output 9 7 16" xfId="27811"/>
    <cellStyle name="Output 9 7 17" xfId="27812"/>
    <cellStyle name="Output 9 7 18" xfId="27813"/>
    <cellStyle name="Output 9 7 19" xfId="27814"/>
    <cellStyle name="Output 9 7 2" xfId="27815"/>
    <cellStyle name="Output 9 7 20" xfId="27816"/>
    <cellStyle name="Output 9 7 21" xfId="27817"/>
    <cellStyle name="Output 9 7 22" xfId="27818"/>
    <cellStyle name="Output 9 7 23" xfId="27819"/>
    <cellStyle name="Output 9 7 24" xfId="27820"/>
    <cellStyle name="Output 9 7 25" xfId="27821"/>
    <cellStyle name="Output 9 7 3" xfId="27822"/>
    <cellStyle name="Output 9 7 4" xfId="27823"/>
    <cellStyle name="Output 9 7 5" xfId="27824"/>
    <cellStyle name="Output 9 7 6" xfId="27825"/>
    <cellStyle name="Output 9 7 7" xfId="27826"/>
    <cellStyle name="Output 9 7 8" xfId="27827"/>
    <cellStyle name="Output 9 7 9" xfId="27828"/>
    <cellStyle name="Output 9 8" xfId="27829"/>
    <cellStyle name="Output 9 8 10" xfId="27830"/>
    <cellStyle name="Output 9 8 11" xfId="27831"/>
    <cellStyle name="Output 9 8 12" xfId="27832"/>
    <cellStyle name="Output 9 8 13" xfId="27833"/>
    <cellStyle name="Output 9 8 14" xfId="27834"/>
    <cellStyle name="Output 9 8 15" xfId="27835"/>
    <cellStyle name="Output 9 8 16" xfId="27836"/>
    <cellStyle name="Output 9 8 17" xfId="27837"/>
    <cellStyle name="Output 9 8 18" xfId="27838"/>
    <cellStyle name="Output 9 8 19" xfId="27839"/>
    <cellStyle name="Output 9 8 2" xfId="27840"/>
    <cellStyle name="Output 9 8 20" xfId="27841"/>
    <cellStyle name="Output 9 8 21" xfId="27842"/>
    <cellStyle name="Output 9 8 22" xfId="27843"/>
    <cellStyle name="Output 9 8 23" xfId="27844"/>
    <cellStyle name="Output 9 8 24" xfId="27845"/>
    <cellStyle name="Output 9 8 25" xfId="27846"/>
    <cellStyle name="Output 9 8 3" xfId="27847"/>
    <cellStyle name="Output 9 8 4" xfId="27848"/>
    <cellStyle name="Output 9 8 5" xfId="27849"/>
    <cellStyle name="Output 9 8 6" xfId="27850"/>
    <cellStyle name="Output 9 8 7" xfId="27851"/>
    <cellStyle name="Output 9 8 8" xfId="27852"/>
    <cellStyle name="Output 9 8 9" xfId="27853"/>
    <cellStyle name="Output 9 9" xfId="27854"/>
    <cellStyle name="Output 9 9 10" xfId="27855"/>
    <cellStyle name="Output 9 9 11" xfId="27856"/>
    <cellStyle name="Output 9 9 12" xfId="27857"/>
    <cellStyle name="Output 9 9 13" xfId="27858"/>
    <cellStyle name="Output 9 9 14" xfId="27859"/>
    <cellStyle name="Output 9 9 15" xfId="27860"/>
    <cellStyle name="Output 9 9 16" xfId="27861"/>
    <cellStyle name="Output 9 9 17" xfId="27862"/>
    <cellStyle name="Output 9 9 18" xfId="27863"/>
    <cellStyle name="Output 9 9 19" xfId="27864"/>
    <cellStyle name="Output 9 9 2" xfId="27865"/>
    <cellStyle name="Output 9 9 20" xfId="27866"/>
    <cellStyle name="Output 9 9 21" xfId="27867"/>
    <cellStyle name="Output 9 9 22" xfId="27868"/>
    <cellStyle name="Output 9 9 23" xfId="27869"/>
    <cellStyle name="Output 9 9 24" xfId="27870"/>
    <cellStyle name="Output 9 9 25" xfId="27871"/>
    <cellStyle name="Output 9 9 3" xfId="27872"/>
    <cellStyle name="Output 9 9 4" xfId="27873"/>
    <cellStyle name="Output 9 9 5" xfId="27874"/>
    <cellStyle name="Output 9 9 6" xfId="27875"/>
    <cellStyle name="Output 9 9 7" xfId="27876"/>
    <cellStyle name="Output 9 9 8" xfId="27877"/>
    <cellStyle name="Output 9 9 9" xfId="27878"/>
    <cellStyle name="Output Amounts" xfId="27879"/>
    <cellStyle name="Output Column Headings" xfId="27880"/>
    <cellStyle name="Output Line Items" xfId="27881"/>
    <cellStyle name="Output Report Heading" xfId="27882"/>
    <cellStyle name="Output Report Title" xfId="27883"/>
    <cellStyle name="Percent (0)" xfId="27884"/>
    <cellStyle name="Percent [2]" xfId="27885"/>
    <cellStyle name="Percent 10" xfId="27886"/>
    <cellStyle name="Percent 10 10" xfId="27887"/>
    <cellStyle name="Percent 10 10 10" xfId="27888"/>
    <cellStyle name="Percent 10 10 11" xfId="27889"/>
    <cellStyle name="Percent 10 10 12" xfId="27890"/>
    <cellStyle name="Percent 10 10 13" xfId="27891"/>
    <cellStyle name="Percent 10 10 14" xfId="27892"/>
    <cellStyle name="Percent 10 10 15" xfId="27893"/>
    <cellStyle name="Percent 10 10 16" xfId="27894"/>
    <cellStyle name="Percent 10 10 17" xfId="27895"/>
    <cellStyle name="Percent 10 10 18" xfId="27896"/>
    <cellStyle name="Percent 10 10 19" xfId="27897"/>
    <cellStyle name="Percent 10 10 2" xfId="27898"/>
    <cellStyle name="Percent 10 10 20" xfId="27899"/>
    <cellStyle name="Percent 10 10 21" xfId="27900"/>
    <cellStyle name="Percent 10 10 22" xfId="27901"/>
    <cellStyle name="Percent 10 10 23" xfId="27902"/>
    <cellStyle name="Percent 10 10 24" xfId="27903"/>
    <cellStyle name="Percent 10 10 25" xfId="27904"/>
    <cellStyle name="Percent 10 10 3" xfId="27905"/>
    <cellStyle name="Percent 10 10 4" xfId="27906"/>
    <cellStyle name="Percent 10 10 5" xfId="27907"/>
    <cellStyle name="Percent 10 10 6" xfId="27908"/>
    <cellStyle name="Percent 10 10 7" xfId="27909"/>
    <cellStyle name="Percent 10 10 8" xfId="27910"/>
    <cellStyle name="Percent 10 10 9" xfId="27911"/>
    <cellStyle name="Percent 10 2" xfId="27912"/>
    <cellStyle name="Percent 10 2 10" xfId="27913"/>
    <cellStyle name="Percent 10 2 11" xfId="27914"/>
    <cellStyle name="Percent 10 2 12" xfId="27915"/>
    <cellStyle name="Percent 10 2 13" xfId="27916"/>
    <cellStyle name="Percent 10 2 14" xfId="27917"/>
    <cellStyle name="Percent 10 2 15" xfId="27918"/>
    <cellStyle name="Percent 10 2 16" xfId="27919"/>
    <cellStyle name="Percent 10 2 17" xfId="27920"/>
    <cellStyle name="Percent 10 2 18" xfId="27921"/>
    <cellStyle name="Percent 10 2 19" xfId="27922"/>
    <cellStyle name="Percent 10 2 2" xfId="27923"/>
    <cellStyle name="Percent 10 2 2 2" xfId="27924"/>
    <cellStyle name="Percent 10 2 2 3" xfId="27925"/>
    <cellStyle name="Percent 10 2 2 4" xfId="27926"/>
    <cellStyle name="Percent 10 2 2 5" xfId="27927"/>
    <cellStyle name="Percent 10 2 2 6" xfId="27928"/>
    <cellStyle name="Percent 10 2 20" xfId="27929"/>
    <cellStyle name="Percent 10 2 21" xfId="27930"/>
    <cellStyle name="Percent 10 2 22" xfId="27931"/>
    <cellStyle name="Percent 10 2 23" xfId="27932"/>
    <cellStyle name="Percent 10 2 24" xfId="27933"/>
    <cellStyle name="Percent 10 2 25" xfId="27934"/>
    <cellStyle name="Percent 10 2 3" xfId="27935"/>
    <cellStyle name="Percent 10 2 4" xfId="27936"/>
    <cellStyle name="Percent 10 2 5" xfId="27937"/>
    <cellStyle name="Percent 10 2 6" xfId="27938"/>
    <cellStyle name="Percent 10 2 7" xfId="27939"/>
    <cellStyle name="Percent 10 2 8" xfId="27940"/>
    <cellStyle name="Percent 10 2 9" xfId="27941"/>
    <cellStyle name="Percent 10 3" xfId="27942"/>
    <cellStyle name="Percent 10 3 10" xfId="27943"/>
    <cellStyle name="Percent 10 3 11" xfId="27944"/>
    <cellStyle name="Percent 10 3 12" xfId="27945"/>
    <cellStyle name="Percent 10 3 13" xfId="27946"/>
    <cellStyle name="Percent 10 3 14" xfId="27947"/>
    <cellStyle name="Percent 10 3 15" xfId="27948"/>
    <cellStyle name="Percent 10 3 16" xfId="27949"/>
    <cellStyle name="Percent 10 3 17" xfId="27950"/>
    <cellStyle name="Percent 10 3 18" xfId="27951"/>
    <cellStyle name="Percent 10 3 19" xfId="27952"/>
    <cellStyle name="Percent 10 3 2" xfId="27953"/>
    <cellStyle name="Percent 10 3 2 2" xfId="27954"/>
    <cellStyle name="Percent 10 3 2 3" xfId="27955"/>
    <cellStyle name="Percent 10 3 2 4" xfId="27956"/>
    <cellStyle name="Percent 10 3 2 5" xfId="27957"/>
    <cellStyle name="Percent 10 3 2 6" xfId="27958"/>
    <cellStyle name="Percent 10 3 20" xfId="27959"/>
    <cellStyle name="Percent 10 3 21" xfId="27960"/>
    <cellStyle name="Percent 10 3 22" xfId="27961"/>
    <cellStyle name="Percent 10 3 23" xfId="27962"/>
    <cellStyle name="Percent 10 3 24" xfId="27963"/>
    <cellStyle name="Percent 10 3 25" xfId="27964"/>
    <cellStyle name="Percent 10 3 3" xfId="27965"/>
    <cellStyle name="Percent 10 3 4" xfId="27966"/>
    <cellStyle name="Percent 10 3 5" xfId="27967"/>
    <cellStyle name="Percent 10 3 6" xfId="27968"/>
    <cellStyle name="Percent 10 3 7" xfId="27969"/>
    <cellStyle name="Percent 10 3 8" xfId="27970"/>
    <cellStyle name="Percent 10 3 9" xfId="27971"/>
    <cellStyle name="Percent 10 4" xfId="27972"/>
    <cellStyle name="Percent 10 4 10" xfId="27973"/>
    <cellStyle name="Percent 10 4 11" xfId="27974"/>
    <cellStyle name="Percent 10 4 12" xfId="27975"/>
    <cellStyle name="Percent 10 4 13" xfId="27976"/>
    <cellStyle name="Percent 10 4 14" xfId="27977"/>
    <cellStyle name="Percent 10 4 15" xfId="27978"/>
    <cellStyle name="Percent 10 4 16" xfId="27979"/>
    <cellStyle name="Percent 10 4 17" xfId="27980"/>
    <cellStyle name="Percent 10 4 18" xfId="27981"/>
    <cellStyle name="Percent 10 4 19" xfId="27982"/>
    <cellStyle name="Percent 10 4 2" xfId="27983"/>
    <cellStyle name="Percent 10 4 2 2" xfId="27984"/>
    <cellStyle name="Percent 10 4 2 3" xfId="27985"/>
    <cellStyle name="Percent 10 4 2 4" xfId="27986"/>
    <cellStyle name="Percent 10 4 2 5" xfId="27987"/>
    <cellStyle name="Percent 10 4 2 6" xfId="27988"/>
    <cellStyle name="Percent 10 4 20" xfId="27989"/>
    <cellStyle name="Percent 10 4 21" xfId="27990"/>
    <cellStyle name="Percent 10 4 22" xfId="27991"/>
    <cellStyle name="Percent 10 4 23" xfId="27992"/>
    <cellStyle name="Percent 10 4 24" xfId="27993"/>
    <cellStyle name="Percent 10 4 25" xfId="27994"/>
    <cellStyle name="Percent 10 4 3" xfId="27995"/>
    <cellStyle name="Percent 10 4 4" xfId="27996"/>
    <cellStyle name="Percent 10 4 5" xfId="27997"/>
    <cellStyle name="Percent 10 4 6" xfId="27998"/>
    <cellStyle name="Percent 10 4 7" xfId="27999"/>
    <cellStyle name="Percent 10 4 8" xfId="28000"/>
    <cellStyle name="Percent 10 4 9" xfId="28001"/>
    <cellStyle name="Percent 10 5" xfId="28002"/>
    <cellStyle name="Percent 10 5 10" xfId="28003"/>
    <cellStyle name="Percent 10 5 11" xfId="28004"/>
    <cellStyle name="Percent 10 5 12" xfId="28005"/>
    <cellStyle name="Percent 10 5 13" xfId="28006"/>
    <cellStyle name="Percent 10 5 14" xfId="28007"/>
    <cellStyle name="Percent 10 5 15" xfId="28008"/>
    <cellStyle name="Percent 10 5 16" xfId="28009"/>
    <cellStyle name="Percent 10 5 17" xfId="28010"/>
    <cellStyle name="Percent 10 5 18" xfId="28011"/>
    <cellStyle name="Percent 10 5 19" xfId="28012"/>
    <cellStyle name="Percent 10 5 2" xfId="28013"/>
    <cellStyle name="Percent 10 5 2 2" xfId="28014"/>
    <cellStyle name="Percent 10 5 2 3" xfId="28015"/>
    <cellStyle name="Percent 10 5 2 4" xfId="28016"/>
    <cellStyle name="Percent 10 5 2 5" xfId="28017"/>
    <cellStyle name="Percent 10 5 2 6" xfId="28018"/>
    <cellStyle name="Percent 10 5 20" xfId="28019"/>
    <cellStyle name="Percent 10 5 21" xfId="28020"/>
    <cellStyle name="Percent 10 5 22" xfId="28021"/>
    <cellStyle name="Percent 10 5 23" xfId="28022"/>
    <cellStyle name="Percent 10 5 24" xfId="28023"/>
    <cellStyle name="Percent 10 5 25" xfId="28024"/>
    <cellStyle name="Percent 10 5 3" xfId="28025"/>
    <cellStyle name="Percent 10 5 4" xfId="28026"/>
    <cellStyle name="Percent 10 5 5" xfId="28027"/>
    <cellStyle name="Percent 10 5 6" xfId="28028"/>
    <cellStyle name="Percent 10 5 7" xfId="28029"/>
    <cellStyle name="Percent 10 5 8" xfId="28030"/>
    <cellStyle name="Percent 10 5 9" xfId="28031"/>
    <cellStyle name="Percent 10 6" xfId="28032"/>
    <cellStyle name="Percent 10 6 10" xfId="28033"/>
    <cellStyle name="Percent 10 6 11" xfId="28034"/>
    <cellStyle name="Percent 10 6 12" xfId="28035"/>
    <cellStyle name="Percent 10 6 13" xfId="28036"/>
    <cellStyle name="Percent 10 6 14" xfId="28037"/>
    <cellStyle name="Percent 10 6 15" xfId="28038"/>
    <cellStyle name="Percent 10 6 16" xfId="28039"/>
    <cellStyle name="Percent 10 6 17" xfId="28040"/>
    <cellStyle name="Percent 10 6 18" xfId="28041"/>
    <cellStyle name="Percent 10 6 19" xfId="28042"/>
    <cellStyle name="Percent 10 6 2" xfId="28043"/>
    <cellStyle name="Percent 10 6 20" xfId="28044"/>
    <cellStyle name="Percent 10 6 21" xfId="28045"/>
    <cellStyle name="Percent 10 6 22" xfId="28046"/>
    <cellStyle name="Percent 10 6 23" xfId="28047"/>
    <cellStyle name="Percent 10 6 24" xfId="28048"/>
    <cellStyle name="Percent 10 6 25" xfId="28049"/>
    <cellStyle name="Percent 10 6 3" xfId="28050"/>
    <cellStyle name="Percent 10 6 4" xfId="28051"/>
    <cellStyle name="Percent 10 6 5" xfId="28052"/>
    <cellStyle name="Percent 10 6 6" xfId="28053"/>
    <cellStyle name="Percent 10 6 7" xfId="28054"/>
    <cellStyle name="Percent 10 6 8" xfId="28055"/>
    <cellStyle name="Percent 10 6 9" xfId="28056"/>
    <cellStyle name="Percent 10 7" xfId="28057"/>
    <cellStyle name="Percent 10 7 10" xfId="28058"/>
    <cellStyle name="Percent 10 7 11" xfId="28059"/>
    <cellStyle name="Percent 10 7 12" xfId="28060"/>
    <cellStyle name="Percent 10 7 13" xfId="28061"/>
    <cellStyle name="Percent 10 7 14" xfId="28062"/>
    <cellStyle name="Percent 10 7 15" xfId="28063"/>
    <cellStyle name="Percent 10 7 16" xfId="28064"/>
    <cellStyle name="Percent 10 7 17" xfId="28065"/>
    <cellStyle name="Percent 10 7 18" xfId="28066"/>
    <cellStyle name="Percent 10 7 19" xfId="28067"/>
    <cellStyle name="Percent 10 7 2" xfId="28068"/>
    <cellStyle name="Percent 10 7 20" xfId="28069"/>
    <cellStyle name="Percent 10 7 21" xfId="28070"/>
    <cellStyle name="Percent 10 7 22" xfId="28071"/>
    <cellStyle name="Percent 10 7 23" xfId="28072"/>
    <cellStyle name="Percent 10 7 24" xfId="28073"/>
    <cellStyle name="Percent 10 7 25" xfId="28074"/>
    <cellStyle name="Percent 10 7 3" xfId="28075"/>
    <cellStyle name="Percent 10 7 4" xfId="28076"/>
    <cellStyle name="Percent 10 7 5" xfId="28077"/>
    <cellStyle name="Percent 10 7 6" xfId="28078"/>
    <cellStyle name="Percent 10 7 7" xfId="28079"/>
    <cellStyle name="Percent 10 7 8" xfId="28080"/>
    <cellStyle name="Percent 10 7 9" xfId="28081"/>
    <cellStyle name="Percent 10 8" xfId="28082"/>
    <cellStyle name="Percent 10 8 10" xfId="28083"/>
    <cellStyle name="Percent 10 8 11" xfId="28084"/>
    <cellStyle name="Percent 10 8 12" xfId="28085"/>
    <cellStyle name="Percent 10 8 13" xfId="28086"/>
    <cellStyle name="Percent 10 8 14" xfId="28087"/>
    <cellStyle name="Percent 10 8 15" xfId="28088"/>
    <cellStyle name="Percent 10 8 16" xfId="28089"/>
    <cellStyle name="Percent 10 8 17" xfId="28090"/>
    <cellStyle name="Percent 10 8 18" xfId="28091"/>
    <cellStyle name="Percent 10 8 19" xfId="28092"/>
    <cellStyle name="Percent 10 8 2" xfId="28093"/>
    <cellStyle name="Percent 10 8 20" xfId="28094"/>
    <cellStyle name="Percent 10 8 21" xfId="28095"/>
    <cellStyle name="Percent 10 8 22" xfId="28096"/>
    <cellStyle name="Percent 10 8 23" xfId="28097"/>
    <cellStyle name="Percent 10 8 24" xfId="28098"/>
    <cellStyle name="Percent 10 8 25" xfId="28099"/>
    <cellStyle name="Percent 10 8 3" xfId="28100"/>
    <cellStyle name="Percent 10 8 4" xfId="28101"/>
    <cellStyle name="Percent 10 8 5" xfId="28102"/>
    <cellStyle name="Percent 10 8 6" xfId="28103"/>
    <cellStyle name="Percent 10 8 7" xfId="28104"/>
    <cellStyle name="Percent 10 8 8" xfId="28105"/>
    <cellStyle name="Percent 10 8 9" xfId="28106"/>
    <cellStyle name="Percent 10 9" xfId="28107"/>
    <cellStyle name="Percent 10 9 10" xfId="28108"/>
    <cellStyle name="Percent 10 9 11" xfId="28109"/>
    <cellStyle name="Percent 10 9 12" xfId="28110"/>
    <cellStyle name="Percent 10 9 13" xfId="28111"/>
    <cellStyle name="Percent 10 9 14" xfId="28112"/>
    <cellStyle name="Percent 10 9 15" xfId="28113"/>
    <cellStyle name="Percent 10 9 16" xfId="28114"/>
    <cellStyle name="Percent 10 9 17" xfId="28115"/>
    <cellStyle name="Percent 10 9 18" xfId="28116"/>
    <cellStyle name="Percent 10 9 19" xfId="28117"/>
    <cellStyle name="Percent 10 9 2" xfId="28118"/>
    <cellStyle name="Percent 10 9 20" xfId="28119"/>
    <cellStyle name="Percent 10 9 21" xfId="28120"/>
    <cellStyle name="Percent 10 9 22" xfId="28121"/>
    <cellStyle name="Percent 10 9 23" xfId="28122"/>
    <cellStyle name="Percent 10 9 24" xfId="28123"/>
    <cellStyle name="Percent 10 9 25" xfId="28124"/>
    <cellStyle name="Percent 10 9 3" xfId="28125"/>
    <cellStyle name="Percent 10 9 4" xfId="28126"/>
    <cellStyle name="Percent 10 9 5" xfId="28127"/>
    <cellStyle name="Percent 10 9 6" xfId="28128"/>
    <cellStyle name="Percent 10 9 7" xfId="28129"/>
    <cellStyle name="Percent 10 9 8" xfId="28130"/>
    <cellStyle name="Percent 10 9 9" xfId="28131"/>
    <cellStyle name="Percent 100" xfId="28132"/>
    <cellStyle name="Percent 101" xfId="28133"/>
    <cellStyle name="Percent 102" xfId="28134"/>
    <cellStyle name="Percent 103" xfId="28135"/>
    <cellStyle name="Percent 104" xfId="28136"/>
    <cellStyle name="Percent 105" xfId="28137"/>
    <cellStyle name="Percent 106" xfId="28138"/>
    <cellStyle name="Percent 107" xfId="28139"/>
    <cellStyle name="Percent 108" xfId="28140"/>
    <cellStyle name="Percent 109" xfId="28141"/>
    <cellStyle name="Percent 11" xfId="28142"/>
    <cellStyle name="Percent 11 2" xfId="28143"/>
    <cellStyle name="Percent 110" xfId="28144"/>
    <cellStyle name="Percent 111" xfId="28145"/>
    <cellStyle name="Percent 112" xfId="28146"/>
    <cellStyle name="Percent 113" xfId="28147"/>
    <cellStyle name="Percent 114" xfId="28148"/>
    <cellStyle name="Percent 115" xfId="28149"/>
    <cellStyle name="Percent 116" xfId="28150"/>
    <cellStyle name="Percent 117" xfId="28151"/>
    <cellStyle name="Percent 118" xfId="28152"/>
    <cellStyle name="Percent 119" xfId="28153"/>
    <cellStyle name="Percent 12" xfId="28154"/>
    <cellStyle name="Percent 12 2" xfId="28155"/>
    <cellStyle name="Percent 12 3" xfId="28156"/>
    <cellStyle name="Percent 12 4" xfId="28157"/>
    <cellStyle name="Percent 120" xfId="28158"/>
    <cellStyle name="Percent 121" xfId="28159"/>
    <cellStyle name="Percent 122" xfId="28160"/>
    <cellStyle name="Percent 123" xfId="28161"/>
    <cellStyle name="Percent 124" xfId="28162"/>
    <cellStyle name="Percent 125" xfId="28163"/>
    <cellStyle name="Percent 126" xfId="28164"/>
    <cellStyle name="Percent 127" xfId="28165"/>
    <cellStyle name="Percent 128" xfId="28166"/>
    <cellStyle name="Percent 129" xfId="28167"/>
    <cellStyle name="Percent 13" xfId="28168"/>
    <cellStyle name="Percent 13 2" xfId="28169"/>
    <cellStyle name="Percent 130" xfId="28170"/>
    <cellStyle name="Percent 131" xfId="28171"/>
    <cellStyle name="Percent 132" xfId="28172"/>
    <cellStyle name="Percent 133" xfId="28173"/>
    <cellStyle name="Percent 134" xfId="28174"/>
    <cellStyle name="Percent 135" xfId="28175"/>
    <cellStyle name="Percent 136" xfId="28176"/>
    <cellStyle name="Percent 137" xfId="28177"/>
    <cellStyle name="Percent 138" xfId="28178"/>
    <cellStyle name="Percent 139" xfId="28179"/>
    <cellStyle name="Percent 14" xfId="28180"/>
    <cellStyle name="Percent 14 2" xfId="28181"/>
    <cellStyle name="Percent 140" xfId="28182"/>
    <cellStyle name="Percent 141" xfId="28183"/>
    <cellStyle name="Percent 142" xfId="28184"/>
    <cellStyle name="Percent 143" xfId="28185"/>
    <cellStyle name="Percent 144" xfId="28186"/>
    <cellStyle name="Percent 145" xfId="28187"/>
    <cellStyle name="Percent 146" xfId="28188"/>
    <cellStyle name="Percent 147" xfId="28189"/>
    <cellStyle name="Percent 148" xfId="28190"/>
    <cellStyle name="Percent 149" xfId="28191"/>
    <cellStyle name="Percent 15" xfId="28192"/>
    <cellStyle name="Percent 15 2" xfId="28193"/>
    <cellStyle name="Percent 150" xfId="28194"/>
    <cellStyle name="Percent 151" xfId="28195"/>
    <cellStyle name="Percent 152" xfId="28196"/>
    <cellStyle name="Percent 153" xfId="28197"/>
    <cellStyle name="Percent 154" xfId="28198"/>
    <cellStyle name="Percent 155" xfId="28199"/>
    <cellStyle name="Percent 156" xfId="28200"/>
    <cellStyle name="Percent 157" xfId="28201"/>
    <cellStyle name="Percent 158" xfId="28202"/>
    <cellStyle name="Percent 159" xfId="28203"/>
    <cellStyle name="Percent 16" xfId="28204"/>
    <cellStyle name="Percent 16 2" xfId="28205"/>
    <cellStyle name="Percent 160" xfId="28206"/>
    <cellStyle name="Percent 161" xfId="28207"/>
    <cellStyle name="Percent 162" xfId="28208"/>
    <cellStyle name="Percent 163" xfId="28209"/>
    <cellStyle name="Percent 164" xfId="28210"/>
    <cellStyle name="Percent 165" xfId="28211"/>
    <cellStyle name="Percent 166" xfId="28212"/>
    <cellStyle name="Percent 167" xfId="28213"/>
    <cellStyle name="Percent 168" xfId="28214"/>
    <cellStyle name="Percent 169" xfId="28215"/>
    <cellStyle name="Percent 17" xfId="28216"/>
    <cellStyle name="Percent 17 2" xfId="28217"/>
    <cellStyle name="Percent 170" xfId="28218"/>
    <cellStyle name="Percent 171" xfId="28219"/>
    <cellStyle name="Percent 172" xfId="28220"/>
    <cellStyle name="Percent 173" xfId="28221"/>
    <cellStyle name="Percent 174" xfId="28222"/>
    <cellStyle name="Percent 175" xfId="28223"/>
    <cellStyle name="Percent 176" xfId="28224"/>
    <cellStyle name="Percent 177" xfId="28225"/>
    <cellStyle name="Percent 178" xfId="28226"/>
    <cellStyle name="Percent 179" xfId="28227"/>
    <cellStyle name="Percent 18" xfId="28228"/>
    <cellStyle name="Percent 18 2" xfId="28229"/>
    <cellStyle name="Percent 180" xfId="28230"/>
    <cellStyle name="Percent 181" xfId="28231"/>
    <cellStyle name="Percent 182" xfId="28232"/>
    <cellStyle name="Percent 183" xfId="28233"/>
    <cellStyle name="Percent 184" xfId="28234"/>
    <cellStyle name="Percent 185" xfId="28235"/>
    <cellStyle name="Percent 186" xfId="28236"/>
    <cellStyle name="Percent 187" xfId="28237"/>
    <cellStyle name="Percent 188" xfId="28238"/>
    <cellStyle name="Percent 189" xfId="28239"/>
    <cellStyle name="Percent 19" xfId="28240"/>
    <cellStyle name="Percent 19 2" xfId="28241"/>
    <cellStyle name="Percent 190" xfId="28242"/>
    <cellStyle name="Percent 191" xfId="28243"/>
    <cellStyle name="Percent 192" xfId="28244"/>
    <cellStyle name="Percent 193" xfId="28245"/>
    <cellStyle name="Percent 194" xfId="28246"/>
    <cellStyle name="Percent 195" xfId="28247"/>
    <cellStyle name="Percent 196" xfId="28248"/>
    <cellStyle name="Percent 197" xfId="28249"/>
    <cellStyle name="Percent 198" xfId="28250"/>
    <cellStyle name="Percent 199" xfId="28251"/>
    <cellStyle name="Percent 2" xfId="28252"/>
    <cellStyle name="Percent 2 10" xfId="28253"/>
    <cellStyle name="Percent 2 11" xfId="28254"/>
    <cellStyle name="Percent 2 12" xfId="28255"/>
    <cellStyle name="Percent 2 13" xfId="28256"/>
    <cellStyle name="Percent 2 14" xfId="28257"/>
    <cellStyle name="Percent 2 15" xfId="28258"/>
    <cellStyle name="Percent 2 16" xfId="28259"/>
    <cellStyle name="Percent 2 17" xfId="28260"/>
    <cellStyle name="Percent 2 18" xfId="28261"/>
    <cellStyle name="Percent 2 19" xfId="28262"/>
    <cellStyle name="Percent 2 2" xfId="28263"/>
    <cellStyle name="Percent 2 2 2" xfId="28264"/>
    <cellStyle name="Percent 2 20" xfId="28265"/>
    <cellStyle name="Percent 2 21" xfId="28266"/>
    <cellStyle name="Percent 2 22" xfId="28267"/>
    <cellStyle name="Percent 2 23" xfId="28268"/>
    <cellStyle name="Percent 2 24" xfId="28269"/>
    <cellStyle name="Percent 2 25" xfId="28270"/>
    <cellStyle name="Percent 2 26" xfId="28271"/>
    <cellStyle name="Percent 2 27" xfId="28272"/>
    <cellStyle name="Percent 2 28" xfId="28273"/>
    <cellStyle name="Percent 2 29" xfId="28274"/>
    <cellStyle name="Percent 2 3" xfId="28275"/>
    <cellStyle name="Percent 2 3 2" xfId="28276"/>
    <cellStyle name="Percent 2 30" xfId="28277"/>
    <cellStyle name="Percent 2 31" xfId="28278"/>
    <cellStyle name="Percent 2 31 2" xfId="28279"/>
    <cellStyle name="Percent 2 32" xfId="28280"/>
    <cellStyle name="Percent 2 4" xfId="28281"/>
    <cellStyle name="Percent 2 4 2" xfId="28282"/>
    <cellStyle name="Percent 2 5" xfId="28283"/>
    <cellStyle name="Percent 2 6" xfId="28284"/>
    <cellStyle name="Percent 2 7" xfId="28285"/>
    <cellStyle name="Percent 2 8" xfId="28286"/>
    <cellStyle name="Percent 2 9" xfId="28287"/>
    <cellStyle name="Percent 20" xfId="28288"/>
    <cellStyle name="Percent 20 2" xfId="28289"/>
    <cellStyle name="Percent 200" xfId="28290"/>
    <cellStyle name="Percent 201" xfId="28291"/>
    <cellStyle name="Percent 202" xfId="28292"/>
    <cellStyle name="Percent 203" xfId="28293"/>
    <cellStyle name="Percent 204" xfId="28294"/>
    <cellStyle name="Percent 205" xfId="28295"/>
    <cellStyle name="Percent 206" xfId="28296"/>
    <cellStyle name="Percent 207" xfId="28297"/>
    <cellStyle name="Percent 208" xfId="28298"/>
    <cellStyle name="Percent 209" xfId="28299"/>
    <cellStyle name="Percent 21" xfId="28300"/>
    <cellStyle name="Percent 21 2" xfId="28301"/>
    <cellStyle name="Percent 210" xfId="28302"/>
    <cellStyle name="Percent 211" xfId="28303"/>
    <cellStyle name="Percent 212" xfId="28304"/>
    <cellStyle name="Percent 213" xfId="28305"/>
    <cellStyle name="Percent 214" xfId="28306"/>
    <cellStyle name="Percent 215" xfId="28307"/>
    <cellStyle name="Percent 216" xfId="28308"/>
    <cellStyle name="Percent 217" xfId="28309"/>
    <cellStyle name="Percent 218" xfId="28310"/>
    <cellStyle name="Percent 219" xfId="28311"/>
    <cellStyle name="Percent 22" xfId="28312"/>
    <cellStyle name="Percent 22 2" xfId="28313"/>
    <cellStyle name="Percent 220" xfId="28314"/>
    <cellStyle name="Percent 221" xfId="28315"/>
    <cellStyle name="Percent 222" xfId="28316"/>
    <cellStyle name="Percent 223" xfId="28317"/>
    <cellStyle name="Percent 224" xfId="28318"/>
    <cellStyle name="Percent 225" xfId="28319"/>
    <cellStyle name="Percent 226" xfId="28320"/>
    <cellStyle name="Percent 227" xfId="28321"/>
    <cellStyle name="Percent 228" xfId="28322"/>
    <cellStyle name="Percent 229" xfId="28323"/>
    <cellStyle name="Percent 23" xfId="28324"/>
    <cellStyle name="Percent 23 2" xfId="28325"/>
    <cellStyle name="Percent 230" xfId="28326"/>
    <cellStyle name="Percent 231" xfId="28327"/>
    <cellStyle name="Percent 232" xfId="28328"/>
    <cellStyle name="Percent 233" xfId="28329"/>
    <cellStyle name="Percent 234" xfId="28330"/>
    <cellStyle name="Percent 235" xfId="28331"/>
    <cellStyle name="Percent 236" xfId="28332"/>
    <cellStyle name="Percent 237" xfId="28333"/>
    <cellStyle name="Percent 238" xfId="28334"/>
    <cellStyle name="Percent 239" xfId="28335"/>
    <cellStyle name="Percent 24" xfId="28336"/>
    <cellStyle name="Percent 24 2" xfId="28337"/>
    <cellStyle name="Percent 240" xfId="28338"/>
    <cellStyle name="Percent 241" xfId="28339"/>
    <cellStyle name="Percent 242" xfId="28340"/>
    <cellStyle name="Percent 243" xfId="28341"/>
    <cellStyle name="Percent 244" xfId="28342"/>
    <cellStyle name="Percent 245" xfId="28343"/>
    <cellStyle name="Percent 246" xfId="28344"/>
    <cellStyle name="Percent 247" xfId="28345"/>
    <cellStyle name="Percent 248" xfId="28346"/>
    <cellStyle name="Percent 249" xfId="28347"/>
    <cellStyle name="Percent 25" xfId="28348"/>
    <cellStyle name="Percent 25 2" xfId="28349"/>
    <cellStyle name="Percent 250" xfId="28350"/>
    <cellStyle name="Percent 251" xfId="28351"/>
    <cellStyle name="Percent 252" xfId="28352"/>
    <cellStyle name="Percent 253" xfId="28353"/>
    <cellStyle name="Percent 254" xfId="28354"/>
    <cellStyle name="Percent 255" xfId="28355"/>
    <cellStyle name="Percent 256" xfId="28356"/>
    <cellStyle name="Percent 257" xfId="28357"/>
    <cellStyle name="Percent 258" xfId="28358"/>
    <cellStyle name="Percent 259" xfId="28359"/>
    <cellStyle name="Percent 26" xfId="28360"/>
    <cellStyle name="Percent 26 2" xfId="28361"/>
    <cellStyle name="Percent 260" xfId="28362"/>
    <cellStyle name="Percent 261" xfId="28363"/>
    <cellStyle name="Percent 262" xfId="28364"/>
    <cellStyle name="Percent 263" xfId="28365"/>
    <cellStyle name="Percent 264" xfId="28366"/>
    <cellStyle name="Percent 265" xfId="28367"/>
    <cellStyle name="Percent 266" xfId="28368"/>
    <cellStyle name="Percent 267" xfId="28369"/>
    <cellStyle name="Percent 268" xfId="28370"/>
    <cellStyle name="Percent 269" xfId="28371"/>
    <cellStyle name="Percent 27" xfId="28372"/>
    <cellStyle name="Percent 27 10" xfId="28373"/>
    <cellStyle name="Percent 27 10 10" xfId="28374"/>
    <cellStyle name="Percent 27 10 11" xfId="28375"/>
    <cellStyle name="Percent 27 10 12" xfId="28376"/>
    <cellStyle name="Percent 27 10 13" xfId="28377"/>
    <cellStyle name="Percent 27 10 14" xfId="28378"/>
    <cellStyle name="Percent 27 10 15" xfId="28379"/>
    <cellStyle name="Percent 27 10 16" xfId="28380"/>
    <cellStyle name="Percent 27 10 17" xfId="28381"/>
    <cellStyle name="Percent 27 10 18" xfId="28382"/>
    <cellStyle name="Percent 27 10 19" xfId="28383"/>
    <cellStyle name="Percent 27 10 2" xfId="28384"/>
    <cellStyle name="Percent 27 10 20" xfId="28385"/>
    <cellStyle name="Percent 27 10 21" xfId="28386"/>
    <cellStyle name="Percent 27 10 22" xfId="28387"/>
    <cellStyle name="Percent 27 10 23" xfId="28388"/>
    <cellStyle name="Percent 27 10 24" xfId="28389"/>
    <cellStyle name="Percent 27 10 25" xfId="28390"/>
    <cellStyle name="Percent 27 10 3" xfId="28391"/>
    <cellStyle name="Percent 27 10 4" xfId="28392"/>
    <cellStyle name="Percent 27 10 5" xfId="28393"/>
    <cellStyle name="Percent 27 10 6" xfId="28394"/>
    <cellStyle name="Percent 27 10 7" xfId="28395"/>
    <cellStyle name="Percent 27 10 8" xfId="28396"/>
    <cellStyle name="Percent 27 10 9" xfId="28397"/>
    <cellStyle name="Percent 27 11" xfId="28398"/>
    <cellStyle name="Percent 27 11 2" xfId="28399"/>
    <cellStyle name="Percent 27 11 3" xfId="28400"/>
    <cellStyle name="Percent 27 11 4" xfId="28401"/>
    <cellStyle name="Percent 27 11 5" xfId="28402"/>
    <cellStyle name="Percent 27 11 6" xfId="28403"/>
    <cellStyle name="Percent 27 12" xfId="28404"/>
    <cellStyle name="Percent 27 13" xfId="28405"/>
    <cellStyle name="Percent 27 14" xfId="28406"/>
    <cellStyle name="Percent 27 15" xfId="28407"/>
    <cellStyle name="Percent 27 16" xfId="28408"/>
    <cellStyle name="Percent 27 17" xfId="28409"/>
    <cellStyle name="Percent 27 18" xfId="28410"/>
    <cellStyle name="Percent 27 19" xfId="28411"/>
    <cellStyle name="Percent 27 2" xfId="28412"/>
    <cellStyle name="Percent 27 2 10" xfId="28413"/>
    <cellStyle name="Percent 27 2 11" xfId="28414"/>
    <cellStyle name="Percent 27 2 12" xfId="28415"/>
    <cellStyle name="Percent 27 2 13" xfId="28416"/>
    <cellStyle name="Percent 27 2 14" xfId="28417"/>
    <cellStyle name="Percent 27 2 15" xfId="28418"/>
    <cellStyle name="Percent 27 2 16" xfId="28419"/>
    <cellStyle name="Percent 27 2 17" xfId="28420"/>
    <cellStyle name="Percent 27 2 18" xfId="28421"/>
    <cellStyle name="Percent 27 2 19" xfId="28422"/>
    <cellStyle name="Percent 27 2 2" xfId="28423"/>
    <cellStyle name="Percent 27 2 2 2" xfId="28424"/>
    <cellStyle name="Percent 27 2 2 3" xfId="28425"/>
    <cellStyle name="Percent 27 2 2 4" xfId="28426"/>
    <cellStyle name="Percent 27 2 2 5" xfId="28427"/>
    <cellStyle name="Percent 27 2 2 6" xfId="28428"/>
    <cellStyle name="Percent 27 2 20" xfId="28429"/>
    <cellStyle name="Percent 27 2 21" xfId="28430"/>
    <cellStyle name="Percent 27 2 22" xfId="28431"/>
    <cellStyle name="Percent 27 2 23" xfId="28432"/>
    <cellStyle name="Percent 27 2 24" xfId="28433"/>
    <cellStyle name="Percent 27 2 25" xfId="28434"/>
    <cellStyle name="Percent 27 2 3" xfId="28435"/>
    <cellStyle name="Percent 27 2 4" xfId="28436"/>
    <cellStyle name="Percent 27 2 5" xfId="28437"/>
    <cellStyle name="Percent 27 2 6" xfId="28438"/>
    <cellStyle name="Percent 27 2 7" xfId="28439"/>
    <cellStyle name="Percent 27 2 8" xfId="28440"/>
    <cellStyle name="Percent 27 2 9" xfId="28441"/>
    <cellStyle name="Percent 27 20" xfId="28442"/>
    <cellStyle name="Percent 27 21" xfId="28443"/>
    <cellStyle name="Percent 27 22" xfId="28444"/>
    <cellStyle name="Percent 27 23" xfId="28445"/>
    <cellStyle name="Percent 27 24" xfId="28446"/>
    <cellStyle name="Percent 27 25" xfId="28447"/>
    <cellStyle name="Percent 27 26" xfId="28448"/>
    <cellStyle name="Percent 27 27" xfId="28449"/>
    <cellStyle name="Percent 27 28" xfId="28450"/>
    <cellStyle name="Percent 27 29" xfId="28451"/>
    <cellStyle name="Percent 27 3" xfId="28452"/>
    <cellStyle name="Percent 27 3 10" xfId="28453"/>
    <cellStyle name="Percent 27 3 11" xfId="28454"/>
    <cellStyle name="Percent 27 3 12" xfId="28455"/>
    <cellStyle name="Percent 27 3 13" xfId="28456"/>
    <cellStyle name="Percent 27 3 14" xfId="28457"/>
    <cellStyle name="Percent 27 3 15" xfId="28458"/>
    <cellStyle name="Percent 27 3 16" xfId="28459"/>
    <cellStyle name="Percent 27 3 17" xfId="28460"/>
    <cellStyle name="Percent 27 3 18" xfId="28461"/>
    <cellStyle name="Percent 27 3 19" xfId="28462"/>
    <cellStyle name="Percent 27 3 2" xfId="28463"/>
    <cellStyle name="Percent 27 3 2 2" xfId="28464"/>
    <cellStyle name="Percent 27 3 2 3" xfId="28465"/>
    <cellStyle name="Percent 27 3 2 4" xfId="28466"/>
    <cellStyle name="Percent 27 3 2 5" xfId="28467"/>
    <cellStyle name="Percent 27 3 2 6" xfId="28468"/>
    <cellStyle name="Percent 27 3 20" xfId="28469"/>
    <cellStyle name="Percent 27 3 21" xfId="28470"/>
    <cellStyle name="Percent 27 3 22" xfId="28471"/>
    <cellStyle name="Percent 27 3 23" xfId="28472"/>
    <cellStyle name="Percent 27 3 24" xfId="28473"/>
    <cellStyle name="Percent 27 3 25" xfId="28474"/>
    <cellStyle name="Percent 27 3 3" xfId="28475"/>
    <cellStyle name="Percent 27 3 4" xfId="28476"/>
    <cellStyle name="Percent 27 3 5" xfId="28477"/>
    <cellStyle name="Percent 27 3 6" xfId="28478"/>
    <cellStyle name="Percent 27 3 7" xfId="28479"/>
    <cellStyle name="Percent 27 3 8" xfId="28480"/>
    <cellStyle name="Percent 27 3 9" xfId="28481"/>
    <cellStyle name="Percent 27 30" xfId="28482"/>
    <cellStyle name="Percent 27 31" xfId="28483"/>
    <cellStyle name="Percent 27 32" xfId="28484"/>
    <cellStyle name="Percent 27 33" xfId="28485"/>
    <cellStyle name="Percent 27 34" xfId="28486"/>
    <cellStyle name="Percent 27 35" xfId="28487"/>
    <cellStyle name="Percent 27 36" xfId="28488"/>
    <cellStyle name="Percent 27 37" xfId="28489"/>
    <cellStyle name="Percent 27 38" xfId="28490"/>
    <cellStyle name="Percent 27 39" xfId="28491"/>
    <cellStyle name="Percent 27 4" xfId="28492"/>
    <cellStyle name="Percent 27 4 10" xfId="28493"/>
    <cellStyle name="Percent 27 4 11" xfId="28494"/>
    <cellStyle name="Percent 27 4 12" xfId="28495"/>
    <cellStyle name="Percent 27 4 13" xfId="28496"/>
    <cellStyle name="Percent 27 4 14" xfId="28497"/>
    <cellStyle name="Percent 27 4 15" xfId="28498"/>
    <cellStyle name="Percent 27 4 16" xfId="28499"/>
    <cellStyle name="Percent 27 4 17" xfId="28500"/>
    <cellStyle name="Percent 27 4 18" xfId="28501"/>
    <cellStyle name="Percent 27 4 19" xfId="28502"/>
    <cellStyle name="Percent 27 4 2" xfId="28503"/>
    <cellStyle name="Percent 27 4 2 2" xfId="28504"/>
    <cellStyle name="Percent 27 4 2 3" xfId="28505"/>
    <cellStyle name="Percent 27 4 2 4" xfId="28506"/>
    <cellStyle name="Percent 27 4 2 5" xfId="28507"/>
    <cellStyle name="Percent 27 4 2 6" xfId="28508"/>
    <cellStyle name="Percent 27 4 20" xfId="28509"/>
    <cellStyle name="Percent 27 4 21" xfId="28510"/>
    <cellStyle name="Percent 27 4 22" xfId="28511"/>
    <cellStyle name="Percent 27 4 23" xfId="28512"/>
    <cellStyle name="Percent 27 4 24" xfId="28513"/>
    <cellStyle name="Percent 27 4 25" xfId="28514"/>
    <cellStyle name="Percent 27 4 3" xfId="28515"/>
    <cellStyle name="Percent 27 4 4" xfId="28516"/>
    <cellStyle name="Percent 27 4 5" xfId="28517"/>
    <cellStyle name="Percent 27 4 6" xfId="28518"/>
    <cellStyle name="Percent 27 4 7" xfId="28519"/>
    <cellStyle name="Percent 27 4 8" xfId="28520"/>
    <cellStyle name="Percent 27 4 9" xfId="28521"/>
    <cellStyle name="Percent 27 40" xfId="28522"/>
    <cellStyle name="Percent 27 41" xfId="28523"/>
    <cellStyle name="Percent 27 5" xfId="28524"/>
    <cellStyle name="Percent 27 5 10" xfId="28525"/>
    <cellStyle name="Percent 27 5 11" xfId="28526"/>
    <cellStyle name="Percent 27 5 12" xfId="28527"/>
    <cellStyle name="Percent 27 5 13" xfId="28528"/>
    <cellStyle name="Percent 27 5 14" xfId="28529"/>
    <cellStyle name="Percent 27 5 15" xfId="28530"/>
    <cellStyle name="Percent 27 5 16" xfId="28531"/>
    <cellStyle name="Percent 27 5 17" xfId="28532"/>
    <cellStyle name="Percent 27 5 18" xfId="28533"/>
    <cellStyle name="Percent 27 5 19" xfId="28534"/>
    <cellStyle name="Percent 27 5 2" xfId="28535"/>
    <cellStyle name="Percent 27 5 2 2" xfId="28536"/>
    <cellStyle name="Percent 27 5 2 3" xfId="28537"/>
    <cellStyle name="Percent 27 5 2 4" xfId="28538"/>
    <cellStyle name="Percent 27 5 2 5" xfId="28539"/>
    <cellStyle name="Percent 27 5 2 6" xfId="28540"/>
    <cellStyle name="Percent 27 5 20" xfId="28541"/>
    <cellStyle name="Percent 27 5 21" xfId="28542"/>
    <cellStyle name="Percent 27 5 22" xfId="28543"/>
    <cellStyle name="Percent 27 5 23" xfId="28544"/>
    <cellStyle name="Percent 27 5 24" xfId="28545"/>
    <cellStyle name="Percent 27 5 25" xfId="28546"/>
    <cellStyle name="Percent 27 5 3" xfId="28547"/>
    <cellStyle name="Percent 27 5 4" xfId="28548"/>
    <cellStyle name="Percent 27 5 5" xfId="28549"/>
    <cellStyle name="Percent 27 5 6" xfId="28550"/>
    <cellStyle name="Percent 27 5 7" xfId="28551"/>
    <cellStyle name="Percent 27 5 8" xfId="28552"/>
    <cellStyle name="Percent 27 5 9" xfId="28553"/>
    <cellStyle name="Percent 27 6" xfId="28554"/>
    <cellStyle name="Percent 27 6 10" xfId="28555"/>
    <cellStyle name="Percent 27 6 11" xfId="28556"/>
    <cellStyle name="Percent 27 6 12" xfId="28557"/>
    <cellStyle name="Percent 27 6 13" xfId="28558"/>
    <cellStyle name="Percent 27 6 14" xfId="28559"/>
    <cellStyle name="Percent 27 6 15" xfId="28560"/>
    <cellStyle name="Percent 27 6 16" xfId="28561"/>
    <cellStyle name="Percent 27 6 17" xfId="28562"/>
    <cellStyle name="Percent 27 6 18" xfId="28563"/>
    <cellStyle name="Percent 27 6 19" xfId="28564"/>
    <cellStyle name="Percent 27 6 2" xfId="28565"/>
    <cellStyle name="Percent 27 6 20" xfId="28566"/>
    <cellStyle name="Percent 27 6 21" xfId="28567"/>
    <cellStyle name="Percent 27 6 22" xfId="28568"/>
    <cellStyle name="Percent 27 6 23" xfId="28569"/>
    <cellStyle name="Percent 27 6 24" xfId="28570"/>
    <cellStyle name="Percent 27 6 25" xfId="28571"/>
    <cellStyle name="Percent 27 6 3" xfId="28572"/>
    <cellStyle name="Percent 27 6 4" xfId="28573"/>
    <cellStyle name="Percent 27 6 5" xfId="28574"/>
    <cellStyle name="Percent 27 6 6" xfId="28575"/>
    <cellStyle name="Percent 27 6 7" xfId="28576"/>
    <cellStyle name="Percent 27 6 8" xfId="28577"/>
    <cellStyle name="Percent 27 6 9" xfId="28578"/>
    <cellStyle name="Percent 27 7" xfId="28579"/>
    <cellStyle name="Percent 27 7 10" xfId="28580"/>
    <cellStyle name="Percent 27 7 11" xfId="28581"/>
    <cellStyle name="Percent 27 7 12" xfId="28582"/>
    <cellStyle name="Percent 27 7 13" xfId="28583"/>
    <cellStyle name="Percent 27 7 14" xfId="28584"/>
    <cellStyle name="Percent 27 7 15" xfId="28585"/>
    <cellStyle name="Percent 27 7 16" xfId="28586"/>
    <cellStyle name="Percent 27 7 17" xfId="28587"/>
    <cellStyle name="Percent 27 7 18" xfId="28588"/>
    <cellStyle name="Percent 27 7 19" xfId="28589"/>
    <cellStyle name="Percent 27 7 2" xfId="28590"/>
    <cellStyle name="Percent 27 7 20" xfId="28591"/>
    <cellStyle name="Percent 27 7 21" xfId="28592"/>
    <cellStyle name="Percent 27 7 22" xfId="28593"/>
    <cellStyle name="Percent 27 7 23" xfId="28594"/>
    <cellStyle name="Percent 27 7 24" xfId="28595"/>
    <cellStyle name="Percent 27 7 25" xfId="28596"/>
    <cellStyle name="Percent 27 7 3" xfId="28597"/>
    <cellStyle name="Percent 27 7 4" xfId="28598"/>
    <cellStyle name="Percent 27 7 5" xfId="28599"/>
    <cellStyle name="Percent 27 7 6" xfId="28600"/>
    <cellStyle name="Percent 27 7 7" xfId="28601"/>
    <cellStyle name="Percent 27 7 8" xfId="28602"/>
    <cellStyle name="Percent 27 7 9" xfId="28603"/>
    <cellStyle name="Percent 27 8" xfId="28604"/>
    <cellStyle name="Percent 27 8 10" xfId="28605"/>
    <cellStyle name="Percent 27 8 11" xfId="28606"/>
    <cellStyle name="Percent 27 8 12" xfId="28607"/>
    <cellStyle name="Percent 27 8 13" xfId="28608"/>
    <cellStyle name="Percent 27 8 14" xfId="28609"/>
    <cellStyle name="Percent 27 8 15" xfId="28610"/>
    <cellStyle name="Percent 27 8 16" xfId="28611"/>
    <cellStyle name="Percent 27 8 17" xfId="28612"/>
    <cellStyle name="Percent 27 8 18" xfId="28613"/>
    <cellStyle name="Percent 27 8 19" xfId="28614"/>
    <cellStyle name="Percent 27 8 2" xfId="28615"/>
    <cellStyle name="Percent 27 8 20" xfId="28616"/>
    <cellStyle name="Percent 27 8 21" xfId="28617"/>
    <cellStyle name="Percent 27 8 22" xfId="28618"/>
    <cellStyle name="Percent 27 8 23" xfId="28619"/>
    <cellStyle name="Percent 27 8 24" xfId="28620"/>
    <cellStyle name="Percent 27 8 25" xfId="28621"/>
    <cellStyle name="Percent 27 8 3" xfId="28622"/>
    <cellStyle name="Percent 27 8 4" xfId="28623"/>
    <cellStyle name="Percent 27 8 5" xfId="28624"/>
    <cellStyle name="Percent 27 8 6" xfId="28625"/>
    <cellStyle name="Percent 27 8 7" xfId="28626"/>
    <cellStyle name="Percent 27 8 8" xfId="28627"/>
    <cellStyle name="Percent 27 8 9" xfId="28628"/>
    <cellStyle name="Percent 27 9" xfId="28629"/>
    <cellStyle name="Percent 27 9 10" xfId="28630"/>
    <cellStyle name="Percent 27 9 11" xfId="28631"/>
    <cellStyle name="Percent 27 9 12" xfId="28632"/>
    <cellStyle name="Percent 27 9 13" xfId="28633"/>
    <cellStyle name="Percent 27 9 14" xfId="28634"/>
    <cellStyle name="Percent 27 9 15" xfId="28635"/>
    <cellStyle name="Percent 27 9 16" xfId="28636"/>
    <cellStyle name="Percent 27 9 17" xfId="28637"/>
    <cellStyle name="Percent 27 9 18" xfId="28638"/>
    <cellStyle name="Percent 27 9 19" xfId="28639"/>
    <cellStyle name="Percent 27 9 2" xfId="28640"/>
    <cellStyle name="Percent 27 9 20" xfId="28641"/>
    <cellStyle name="Percent 27 9 21" xfId="28642"/>
    <cellStyle name="Percent 27 9 22" xfId="28643"/>
    <cellStyle name="Percent 27 9 23" xfId="28644"/>
    <cellStyle name="Percent 27 9 24" xfId="28645"/>
    <cellStyle name="Percent 27 9 25" xfId="28646"/>
    <cellStyle name="Percent 27 9 3" xfId="28647"/>
    <cellStyle name="Percent 27 9 4" xfId="28648"/>
    <cellStyle name="Percent 27 9 5" xfId="28649"/>
    <cellStyle name="Percent 27 9 6" xfId="28650"/>
    <cellStyle name="Percent 27 9 7" xfId="28651"/>
    <cellStyle name="Percent 27 9 8" xfId="28652"/>
    <cellStyle name="Percent 27 9 9" xfId="28653"/>
    <cellStyle name="Percent 270" xfId="28654"/>
    <cellStyle name="Percent 271" xfId="28655"/>
    <cellStyle name="Percent 272" xfId="28656"/>
    <cellStyle name="Percent 273" xfId="28657"/>
    <cellStyle name="Percent 274" xfId="28658"/>
    <cellStyle name="Percent 275" xfId="28659"/>
    <cellStyle name="Percent 276" xfId="28660"/>
    <cellStyle name="Percent 277" xfId="28661"/>
    <cellStyle name="Percent 278" xfId="28662"/>
    <cellStyle name="Percent 279" xfId="28663"/>
    <cellStyle name="Percent 28" xfId="28664"/>
    <cellStyle name="Percent 29" xfId="28665"/>
    <cellStyle name="Percent 3" xfId="28666"/>
    <cellStyle name="Percent 3 2" xfId="28667"/>
    <cellStyle name="Percent 3 3" xfId="28668"/>
    <cellStyle name="Percent 3 4" xfId="28669"/>
    <cellStyle name="Percent 3 5" xfId="28670"/>
    <cellStyle name="Percent 30" xfId="28671"/>
    <cellStyle name="Percent 31" xfId="28672"/>
    <cellStyle name="Percent 32" xfId="28673"/>
    <cellStyle name="Percent 33" xfId="28674"/>
    <cellStyle name="Percent 34" xfId="28675"/>
    <cellStyle name="Percent 35" xfId="28676"/>
    <cellStyle name="Percent 36" xfId="28677"/>
    <cellStyle name="Percent 37" xfId="28678"/>
    <cellStyle name="Percent 38" xfId="28679"/>
    <cellStyle name="Percent 39" xfId="28680"/>
    <cellStyle name="Percent 4" xfId="28681"/>
    <cellStyle name="Percent 4 2" xfId="28682"/>
    <cellStyle name="Percent 4 2 2" xfId="28683"/>
    <cellStyle name="Percent 4 2 3" xfId="28684"/>
    <cellStyle name="Percent 4 3" xfId="28685"/>
    <cellStyle name="Percent 4 3 2" xfId="28686"/>
    <cellStyle name="Percent 4 4" xfId="28687"/>
    <cellStyle name="Percent 40" xfId="28688"/>
    <cellStyle name="Percent 41" xfId="28689"/>
    <cellStyle name="Percent 42" xfId="28690"/>
    <cellStyle name="Percent 43" xfId="28691"/>
    <cellStyle name="Percent 44" xfId="28692"/>
    <cellStyle name="Percent 45" xfId="28693"/>
    <cellStyle name="Percent 46" xfId="28694"/>
    <cellStyle name="Percent 47" xfId="28695"/>
    <cellStyle name="Percent 48" xfId="28696"/>
    <cellStyle name="Percent 49" xfId="28697"/>
    <cellStyle name="Percent 5" xfId="28698"/>
    <cellStyle name="Percent 5 2" xfId="28699"/>
    <cellStyle name="Percent 5 3" xfId="28700"/>
    <cellStyle name="Percent 5 4" xfId="28701"/>
    <cellStyle name="Percent 5 5" xfId="28702"/>
    <cellStyle name="Percent 50" xfId="28703"/>
    <cellStyle name="Percent 51" xfId="28704"/>
    <cellStyle name="Percent 52" xfId="28705"/>
    <cellStyle name="Percent 53" xfId="28706"/>
    <cellStyle name="Percent 54" xfId="28707"/>
    <cellStyle name="Percent 55" xfId="28708"/>
    <cellStyle name="Percent 56" xfId="28709"/>
    <cellStyle name="Percent 57" xfId="28710"/>
    <cellStyle name="Percent 58" xfId="28711"/>
    <cellStyle name="Percent 59" xfId="28712"/>
    <cellStyle name="Percent 6" xfId="28713"/>
    <cellStyle name="Percent 6 2" xfId="28714"/>
    <cellStyle name="Percent 6 2 2" xfId="28715"/>
    <cellStyle name="Percent 6 3" xfId="28716"/>
    <cellStyle name="Percent 6 4" xfId="28717"/>
    <cellStyle name="Percent 60" xfId="28718"/>
    <cellStyle name="Percent 61" xfId="28719"/>
    <cellStyle name="Percent 62" xfId="28720"/>
    <cellStyle name="Percent 63" xfId="28721"/>
    <cellStyle name="Percent 64" xfId="28722"/>
    <cellStyle name="Percent 65" xfId="28723"/>
    <cellStyle name="Percent 66" xfId="28724"/>
    <cellStyle name="Percent 67" xfId="28725"/>
    <cellStyle name="Percent 68" xfId="28726"/>
    <cellStyle name="Percent 69" xfId="28727"/>
    <cellStyle name="Percent 7" xfId="28728"/>
    <cellStyle name="Percent 7 2" xfId="28729"/>
    <cellStyle name="Percent 7 3" xfId="28730"/>
    <cellStyle name="Percent 7 4" xfId="28731"/>
    <cellStyle name="Percent 7 5" xfId="28732"/>
    <cellStyle name="Percent 70" xfId="28733"/>
    <cellStyle name="Percent 71" xfId="28734"/>
    <cellStyle name="Percent 72" xfId="28735"/>
    <cellStyle name="Percent 73" xfId="28736"/>
    <cellStyle name="Percent 74" xfId="28737"/>
    <cellStyle name="Percent 75" xfId="28738"/>
    <cellStyle name="Percent 76" xfId="28739"/>
    <cellStyle name="Percent 77" xfId="28740"/>
    <cellStyle name="Percent 78" xfId="28741"/>
    <cellStyle name="Percent 79" xfId="28742"/>
    <cellStyle name="Percent 8" xfId="28743"/>
    <cellStyle name="Percent 8 2" xfId="28744"/>
    <cellStyle name="Percent 8 3" xfId="28745"/>
    <cellStyle name="Percent 8 4" xfId="28746"/>
    <cellStyle name="Percent 80" xfId="28747"/>
    <cellStyle name="Percent 81" xfId="28748"/>
    <cellStyle name="Percent 82" xfId="28749"/>
    <cellStyle name="Percent 83" xfId="28750"/>
    <cellStyle name="Percent 84" xfId="28751"/>
    <cellStyle name="Percent 85" xfId="28752"/>
    <cellStyle name="Percent 86" xfId="28753"/>
    <cellStyle name="Percent 87" xfId="28754"/>
    <cellStyle name="Percent 88" xfId="28755"/>
    <cellStyle name="Percent 89" xfId="28756"/>
    <cellStyle name="Percent 9" xfId="28757"/>
    <cellStyle name="Percent 9 2" xfId="28758"/>
    <cellStyle name="Percent 90" xfId="28759"/>
    <cellStyle name="Percent 91" xfId="28760"/>
    <cellStyle name="Percent 92" xfId="28761"/>
    <cellStyle name="Percent 93" xfId="28762"/>
    <cellStyle name="Percent 94" xfId="28763"/>
    <cellStyle name="Percent 95" xfId="28764"/>
    <cellStyle name="Percent 96" xfId="28765"/>
    <cellStyle name="Percent 97" xfId="28766"/>
    <cellStyle name="Percent 98" xfId="28767"/>
    <cellStyle name="Percent 99" xfId="28768"/>
    <cellStyle name="Procent 2" xfId="28769"/>
    <cellStyle name="Prozent_LAGER97" xfId="28770"/>
    <cellStyle name="Prozentgroß" xfId="28771"/>
    <cellStyle name="Prozentklein" xfId="28772"/>
    <cellStyle name="RaekkeNiv1" xfId="28773"/>
    <cellStyle name="RaekkeNiv1 10" xfId="28774"/>
    <cellStyle name="RaekkeNiv1 10 2" xfId="28775"/>
    <cellStyle name="RaekkeNiv1 10 3" xfId="28776"/>
    <cellStyle name="RaekkeNiv1 10 4" xfId="28777"/>
    <cellStyle name="RaekkeNiv1 11" xfId="28778"/>
    <cellStyle name="RaekkeNiv1 11 2" xfId="28779"/>
    <cellStyle name="RaekkeNiv1 11 3" xfId="28780"/>
    <cellStyle name="RaekkeNiv1 11 4" xfId="28781"/>
    <cellStyle name="RaekkeNiv1 12" xfId="28782"/>
    <cellStyle name="RaekkeNiv1 12 2" xfId="28783"/>
    <cellStyle name="RaekkeNiv1 12 3" xfId="28784"/>
    <cellStyle name="RaekkeNiv1 12 4" xfId="28785"/>
    <cellStyle name="RaekkeNiv1 13" xfId="28786"/>
    <cellStyle name="RaekkeNiv1 13 2" xfId="28787"/>
    <cellStyle name="RaekkeNiv1 14" xfId="28788"/>
    <cellStyle name="RaekkeNiv1 14 2" xfId="28789"/>
    <cellStyle name="RaekkeNiv1 14 3" xfId="28790"/>
    <cellStyle name="RaekkeNiv1 14 4" xfId="28791"/>
    <cellStyle name="RaekkeNiv1 15" xfId="28792"/>
    <cellStyle name="RaekkeNiv1 15 2" xfId="28793"/>
    <cellStyle name="RaekkeNiv1 16" xfId="28794"/>
    <cellStyle name="RaekkeNiv1 17" xfId="28795"/>
    <cellStyle name="RaekkeNiv1 18" xfId="28796"/>
    <cellStyle name="RaekkeNiv1 19" xfId="28797"/>
    <cellStyle name="RaekkeNiv1 2" xfId="28798"/>
    <cellStyle name="RaekkeNiv1 2 2" xfId="28799"/>
    <cellStyle name="RaekkeNiv1 2 2 2" xfId="28800"/>
    <cellStyle name="RaekkeNiv1 2 3" xfId="28801"/>
    <cellStyle name="RaekkeNiv1 2 4" xfId="28802"/>
    <cellStyle name="RaekkeNiv1 2 5" xfId="28803"/>
    <cellStyle name="RaekkeNiv1 2 6" xfId="28804"/>
    <cellStyle name="RaekkeNiv1 2 7" xfId="28805"/>
    <cellStyle name="RaekkeNiv1 2 8" xfId="28806"/>
    <cellStyle name="RaekkeNiv1 20" xfId="28807"/>
    <cellStyle name="RaekkeNiv1 21" xfId="28808"/>
    <cellStyle name="RaekkeNiv1 22" xfId="28809"/>
    <cellStyle name="RaekkeNiv1 23" xfId="28810"/>
    <cellStyle name="RaekkeNiv1 24" xfId="28811"/>
    <cellStyle name="RaekkeNiv1 25" xfId="28812"/>
    <cellStyle name="RaekkeNiv1 26" xfId="28813"/>
    <cellStyle name="RaekkeNiv1 27" xfId="28814"/>
    <cellStyle name="RaekkeNiv1 28" xfId="28815"/>
    <cellStyle name="RaekkeNiv1 29" xfId="28816"/>
    <cellStyle name="RaekkeNiv1 3" xfId="28817"/>
    <cellStyle name="RaekkeNiv1 3 2" xfId="28818"/>
    <cellStyle name="RaekkeNiv1 30" xfId="28819"/>
    <cellStyle name="RaekkeNiv1 31" xfId="28820"/>
    <cellStyle name="RaekkeNiv1 32" xfId="28821"/>
    <cellStyle name="RaekkeNiv1 33" xfId="28822"/>
    <cellStyle name="RaekkeNiv1 33 2" xfId="28823"/>
    <cellStyle name="RaekkeNiv1 34" xfId="28824"/>
    <cellStyle name="RaekkeNiv1 4" xfId="28825"/>
    <cellStyle name="RaekkeNiv1 4 2" xfId="28826"/>
    <cellStyle name="RaekkeNiv1 5" xfId="28827"/>
    <cellStyle name="RaekkeNiv1 5 2" xfId="28828"/>
    <cellStyle name="RaekkeNiv1 6" xfId="28829"/>
    <cellStyle name="RaekkeNiv1 6 2" xfId="28830"/>
    <cellStyle name="RaekkeNiv1 7" xfId="28831"/>
    <cellStyle name="RaekkeNiv1 7 2" xfId="28832"/>
    <cellStyle name="RaekkeNiv1 8" xfId="28833"/>
    <cellStyle name="RaekkeNiv1 8 2" xfId="28834"/>
    <cellStyle name="RaekkeNiv1 9" xfId="28835"/>
    <cellStyle name="RaekkeNiv1 9 2" xfId="28836"/>
    <cellStyle name="RaekkeNiv1_KONTROLARK" xfId="28837"/>
    <cellStyle name="RaekkeNiv2" xfId="28838"/>
    <cellStyle name="RaekkeNiv2 10" xfId="28839"/>
    <cellStyle name="RaekkeNiv2 10 2" xfId="28840"/>
    <cellStyle name="RaekkeNiv2 11" xfId="28841"/>
    <cellStyle name="RaekkeNiv2 11 2" xfId="28842"/>
    <cellStyle name="RaekkeNiv2 12" xfId="28843"/>
    <cellStyle name="RaekkeNiv2 12 2" xfId="28844"/>
    <cellStyle name="RaekkeNiv2 13" xfId="28845"/>
    <cellStyle name="RaekkeNiv2 13 2" xfId="28846"/>
    <cellStyle name="RaekkeNiv2 14" xfId="28847"/>
    <cellStyle name="RaekkeNiv2 14 2" xfId="28848"/>
    <cellStyle name="RaekkeNiv2 15" xfId="28849"/>
    <cellStyle name="RaekkeNiv2 15 2" xfId="28850"/>
    <cellStyle name="RaekkeNiv2 16" xfId="28851"/>
    <cellStyle name="RaekkeNiv2 17" xfId="28852"/>
    <cellStyle name="RaekkeNiv2 18" xfId="28853"/>
    <cellStyle name="RaekkeNiv2 19" xfId="28854"/>
    <cellStyle name="RaekkeNiv2 2" xfId="28855"/>
    <cellStyle name="RaekkeNiv2 2 2" xfId="28856"/>
    <cellStyle name="RaekkeNiv2 2 2 2" xfId="28857"/>
    <cellStyle name="RaekkeNiv2 2 3" xfId="28858"/>
    <cellStyle name="RaekkeNiv2 2 4" xfId="28859"/>
    <cellStyle name="RaekkeNiv2 2 5" xfId="28860"/>
    <cellStyle name="RaekkeNiv2 2 6" xfId="28861"/>
    <cellStyle name="RaekkeNiv2 20" xfId="28862"/>
    <cellStyle name="RaekkeNiv2 21" xfId="28863"/>
    <cellStyle name="RaekkeNiv2 22" xfId="28864"/>
    <cellStyle name="RaekkeNiv2 23" xfId="28865"/>
    <cellStyle name="RaekkeNiv2 24" xfId="28866"/>
    <cellStyle name="RaekkeNiv2 25" xfId="28867"/>
    <cellStyle name="RaekkeNiv2 26" xfId="28868"/>
    <cellStyle name="RaekkeNiv2 27" xfId="28869"/>
    <cellStyle name="RaekkeNiv2 28" xfId="28870"/>
    <cellStyle name="RaekkeNiv2 29" xfId="28871"/>
    <cellStyle name="RaekkeNiv2 3" xfId="28872"/>
    <cellStyle name="RaekkeNiv2 3 2" xfId="28873"/>
    <cellStyle name="RaekkeNiv2 30" xfId="28874"/>
    <cellStyle name="RaekkeNiv2 31" xfId="28875"/>
    <cellStyle name="RaekkeNiv2 32" xfId="28876"/>
    <cellStyle name="RaekkeNiv2 33" xfId="28877"/>
    <cellStyle name="RaekkeNiv2 33 2" xfId="28878"/>
    <cellStyle name="RaekkeNiv2 4" xfId="28879"/>
    <cellStyle name="RaekkeNiv2 4 2" xfId="28880"/>
    <cellStyle name="RaekkeNiv2 5" xfId="28881"/>
    <cellStyle name="RaekkeNiv2 5 2" xfId="28882"/>
    <cellStyle name="RaekkeNiv2 6" xfId="28883"/>
    <cellStyle name="RaekkeNiv2 6 2" xfId="28884"/>
    <cellStyle name="RaekkeNiv2 7" xfId="28885"/>
    <cellStyle name="RaekkeNiv2 7 2" xfId="28886"/>
    <cellStyle name="RaekkeNiv2 8" xfId="28887"/>
    <cellStyle name="RaekkeNiv2 8 2" xfId="28888"/>
    <cellStyle name="RaekkeNiv2 9" xfId="28889"/>
    <cellStyle name="RaekkeNiv2 9 2" xfId="28890"/>
    <cellStyle name="RaekkeNiv3" xfId="28891"/>
    <cellStyle name="RaekkeNiv3 10" xfId="28892"/>
    <cellStyle name="RaekkeNiv3 11" xfId="28893"/>
    <cellStyle name="RaekkeNiv3 12" xfId="28894"/>
    <cellStyle name="RaekkeNiv3 13" xfId="28895"/>
    <cellStyle name="RaekkeNiv3 14" xfId="28896"/>
    <cellStyle name="RaekkeNiv3 15" xfId="28897"/>
    <cellStyle name="RaekkeNiv3 2" xfId="28898"/>
    <cellStyle name="RaekkeNiv3 3" xfId="28899"/>
    <cellStyle name="RaekkeNiv3 4" xfId="28900"/>
    <cellStyle name="RaekkeNiv3 5" xfId="28901"/>
    <cellStyle name="RaekkeNiv3 6" xfId="28902"/>
    <cellStyle name="RaekkeNiv3 7" xfId="28903"/>
    <cellStyle name="RaekkeNiv3 8" xfId="28904"/>
    <cellStyle name="RaekkeNiv3 9" xfId="28905"/>
    <cellStyle name="RaekkeNiv4" xfId="28906"/>
    <cellStyle name="RaekkeNiv4 10" xfId="28907"/>
    <cellStyle name="RaekkeNiv4 11" xfId="28908"/>
    <cellStyle name="RaekkeNiv4 12" xfId="28909"/>
    <cellStyle name="RaekkeNiv4 13" xfId="28910"/>
    <cellStyle name="RaekkeNiv4 14" xfId="28911"/>
    <cellStyle name="RaekkeNiv4 15" xfId="28912"/>
    <cellStyle name="RaekkeNiv4 2" xfId="28913"/>
    <cellStyle name="RaekkeNiv4 3" xfId="28914"/>
    <cellStyle name="RaekkeNiv4 4" xfId="28915"/>
    <cellStyle name="RaekkeNiv4 5" xfId="28916"/>
    <cellStyle name="RaekkeNiv4 6" xfId="28917"/>
    <cellStyle name="RaekkeNiv4 7" xfId="28918"/>
    <cellStyle name="RaekkeNiv4 8" xfId="28919"/>
    <cellStyle name="RaekkeNiv4 9" xfId="28920"/>
    <cellStyle name="Red" xfId="28921"/>
    <cellStyle name="Separador de milhares [0]_RESULTS" xfId="28922"/>
    <cellStyle name="Separador de milhares_RESULTS" xfId="28923"/>
    <cellStyle name="Short Date" xfId="28924"/>
    <cellStyle name="Short Time" xfId="28925"/>
    <cellStyle name="Standard_04 Sup_CRF_Quarterly_subsid" xfId="28926"/>
    <cellStyle name="Standard10" xfId="28927"/>
    <cellStyle name="Standard12" xfId="28928"/>
    <cellStyle name="Style 1" xfId="28929"/>
    <cellStyle name="Style 2" xfId="28930"/>
    <cellStyle name="Text" xfId="28931"/>
    <cellStyle name="Tickmark" xfId="28932"/>
    <cellStyle name="Title 10" xfId="28933"/>
    <cellStyle name="Title 10 10" xfId="28934"/>
    <cellStyle name="Title 10 10 10" xfId="28935"/>
    <cellStyle name="Title 10 10 11" xfId="28936"/>
    <cellStyle name="Title 10 10 12" xfId="28937"/>
    <cellStyle name="Title 10 10 13" xfId="28938"/>
    <cellStyle name="Title 10 10 14" xfId="28939"/>
    <cellStyle name="Title 10 10 15" xfId="28940"/>
    <cellStyle name="Title 10 10 16" xfId="28941"/>
    <cellStyle name="Title 10 10 17" xfId="28942"/>
    <cellStyle name="Title 10 10 18" xfId="28943"/>
    <cellStyle name="Title 10 10 19" xfId="28944"/>
    <cellStyle name="Title 10 10 2" xfId="28945"/>
    <cellStyle name="Title 10 10 20" xfId="28946"/>
    <cellStyle name="Title 10 10 21" xfId="28947"/>
    <cellStyle name="Title 10 10 22" xfId="28948"/>
    <cellStyle name="Title 10 10 23" xfId="28949"/>
    <cellStyle name="Title 10 10 24" xfId="28950"/>
    <cellStyle name="Title 10 10 25" xfId="28951"/>
    <cellStyle name="Title 10 10 3" xfId="28952"/>
    <cellStyle name="Title 10 10 4" xfId="28953"/>
    <cellStyle name="Title 10 10 5" xfId="28954"/>
    <cellStyle name="Title 10 10 6" xfId="28955"/>
    <cellStyle name="Title 10 10 7" xfId="28956"/>
    <cellStyle name="Title 10 10 8" xfId="28957"/>
    <cellStyle name="Title 10 10 9" xfId="28958"/>
    <cellStyle name="Title 10 11" xfId="28959"/>
    <cellStyle name="Title 10 11 2" xfId="28960"/>
    <cellStyle name="Title 10 11 3" xfId="28961"/>
    <cellStyle name="Title 10 11 4" xfId="28962"/>
    <cellStyle name="Title 10 11 5" xfId="28963"/>
    <cellStyle name="Title 10 11 6" xfId="28964"/>
    <cellStyle name="Title 10 12" xfId="28965"/>
    <cellStyle name="Title 10 13" xfId="28966"/>
    <cellStyle name="Title 10 14" xfId="28967"/>
    <cellStyle name="Title 10 15" xfId="28968"/>
    <cellStyle name="Title 10 16" xfId="28969"/>
    <cellStyle name="Title 10 17" xfId="28970"/>
    <cellStyle name="Title 10 18" xfId="28971"/>
    <cellStyle name="Title 10 19" xfId="28972"/>
    <cellStyle name="Title 10 2" xfId="28973"/>
    <cellStyle name="Title 10 2 10" xfId="28974"/>
    <cellStyle name="Title 10 2 11" xfId="28975"/>
    <cellStyle name="Title 10 2 12" xfId="28976"/>
    <cellStyle name="Title 10 2 13" xfId="28977"/>
    <cellStyle name="Title 10 2 14" xfId="28978"/>
    <cellStyle name="Title 10 2 15" xfId="28979"/>
    <cellStyle name="Title 10 2 16" xfId="28980"/>
    <cellStyle name="Title 10 2 17" xfId="28981"/>
    <cellStyle name="Title 10 2 18" xfId="28982"/>
    <cellStyle name="Title 10 2 19" xfId="28983"/>
    <cellStyle name="Title 10 2 2" xfId="28984"/>
    <cellStyle name="Title 10 2 2 2" xfId="28985"/>
    <cellStyle name="Title 10 2 2 3" xfId="28986"/>
    <cellStyle name="Title 10 2 2 4" xfId="28987"/>
    <cellStyle name="Title 10 2 2 5" xfId="28988"/>
    <cellStyle name="Title 10 2 2 6" xfId="28989"/>
    <cellStyle name="Title 10 2 20" xfId="28990"/>
    <cellStyle name="Title 10 2 21" xfId="28991"/>
    <cellStyle name="Title 10 2 22" xfId="28992"/>
    <cellStyle name="Title 10 2 23" xfId="28993"/>
    <cellStyle name="Title 10 2 24" xfId="28994"/>
    <cellStyle name="Title 10 2 25" xfId="28995"/>
    <cellStyle name="Title 10 2 3" xfId="28996"/>
    <cellStyle name="Title 10 2 4" xfId="28997"/>
    <cellStyle name="Title 10 2 5" xfId="28998"/>
    <cellStyle name="Title 10 2 6" xfId="28999"/>
    <cellStyle name="Title 10 2 7" xfId="29000"/>
    <cellStyle name="Title 10 2 8" xfId="29001"/>
    <cellStyle name="Title 10 2 9" xfId="29002"/>
    <cellStyle name="Title 10 20" xfId="29003"/>
    <cellStyle name="Title 10 21" xfId="29004"/>
    <cellStyle name="Title 10 22" xfId="29005"/>
    <cellStyle name="Title 10 23" xfId="29006"/>
    <cellStyle name="Title 10 24" xfId="29007"/>
    <cellStyle name="Title 10 25" xfId="29008"/>
    <cellStyle name="Title 10 26" xfId="29009"/>
    <cellStyle name="Title 10 27" xfId="29010"/>
    <cellStyle name="Title 10 28" xfId="29011"/>
    <cellStyle name="Title 10 29" xfId="29012"/>
    <cellStyle name="Title 10 3" xfId="29013"/>
    <cellStyle name="Title 10 3 10" xfId="29014"/>
    <cellStyle name="Title 10 3 11" xfId="29015"/>
    <cellStyle name="Title 10 3 12" xfId="29016"/>
    <cellStyle name="Title 10 3 13" xfId="29017"/>
    <cellStyle name="Title 10 3 14" xfId="29018"/>
    <cellStyle name="Title 10 3 15" xfId="29019"/>
    <cellStyle name="Title 10 3 16" xfId="29020"/>
    <cellStyle name="Title 10 3 17" xfId="29021"/>
    <cellStyle name="Title 10 3 18" xfId="29022"/>
    <cellStyle name="Title 10 3 19" xfId="29023"/>
    <cellStyle name="Title 10 3 2" xfId="29024"/>
    <cellStyle name="Title 10 3 2 2" xfId="29025"/>
    <cellStyle name="Title 10 3 2 3" xfId="29026"/>
    <cellStyle name="Title 10 3 2 4" xfId="29027"/>
    <cellStyle name="Title 10 3 2 5" xfId="29028"/>
    <cellStyle name="Title 10 3 2 6" xfId="29029"/>
    <cellStyle name="Title 10 3 20" xfId="29030"/>
    <cellStyle name="Title 10 3 21" xfId="29031"/>
    <cellStyle name="Title 10 3 22" xfId="29032"/>
    <cellStyle name="Title 10 3 23" xfId="29033"/>
    <cellStyle name="Title 10 3 24" xfId="29034"/>
    <cellStyle name="Title 10 3 25" xfId="29035"/>
    <cellStyle name="Title 10 3 3" xfId="29036"/>
    <cellStyle name="Title 10 3 4" xfId="29037"/>
    <cellStyle name="Title 10 3 5" xfId="29038"/>
    <cellStyle name="Title 10 3 6" xfId="29039"/>
    <cellStyle name="Title 10 3 7" xfId="29040"/>
    <cellStyle name="Title 10 3 8" xfId="29041"/>
    <cellStyle name="Title 10 3 9" xfId="29042"/>
    <cellStyle name="Title 10 30" xfId="29043"/>
    <cellStyle name="Title 10 31" xfId="29044"/>
    <cellStyle name="Title 10 32" xfId="29045"/>
    <cellStyle name="Title 10 33" xfId="29046"/>
    <cellStyle name="Title 10 34" xfId="29047"/>
    <cellStyle name="Title 10 35" xfId="29048"/>
    <cellStyle name="Title 10 36" xfId="29049"/>
    <cellStyle name="Title 10 37" xfId="29050"/>
    <cellStyle name="Title 10 38" xfId="29051"/>
    <cellStyle name="Title 10 39" xfId="29052"/>
    <cellStyle name="Title 10 4" xfId="29053"/>
    <cellStyle name="Title 10 4 10" xfId="29054"/>
    <cellStyle name="Title 10 4 11" xfId="29055"/>
    <cellStyle name="Title 10 4 12" xfId="29056"/>
    <cellStyle name="Title 10 4 13" xfId="29057"/>
    <cellStyle name="Title 10 4 14" xfId="29058"/>
    <cellStyle name="Title 10 4 15" xfId="29059"/>
    <cellStyle name="Title 10 4 16" xfId="29060"/>
    <cellStyle name="Title 10 4 17" xfId="29061"/>
    <cellStyle name="Title 10 4 18" xfId="29062"/>
    <cellStyle name="Title 10 4 19" xfId="29063"/>
    <cellStyle name="Title 10 4 2" xfId="29064"/>
    <cellStyle name="Title 10 4 2 2" xfId="29065"/>
    <cellStyle name="Title 10 4 2 3" xfId="29066"/>
    <cellStyle name="Title 10 4 2 4" xfId="29067"/>
    <cellStyle name="Title 10 4 2 5" xfId="29068"/>
    <cellStyle name="Title 10 4 2 6" xfId="29069"/>
    <cellStyle name="Title 10 4 20" xfId="29070"/>
    <cellStyle name="Title 10 4 21" xfId="29071"/>
    <cellStyle name="Title 10 4 22" xfId="29072"/>
    <cellStyle name="Title 10 4 23" xfId="29073"/>
    <cellStyle name="Title 10 4 24" xfId="29074"/>
    <cellStyle name="Title 10 4 25" xfId="29075"/>
    <cellStyle name="Title 10 4 3" xfId="29076"/>
    <cellStyle name="Title 10 4 4" xfId="29077"/>
    <cellStyle name="Title 10 4 5" xfId="29078"/>
    <cellStyle name="Title 10 4 6" xfId="29079"/>
    <cellStyle name="Title 10 4 7" xfId="29080"/>
    <cellStyle name="Title 10 4 8" xfId="29081"/>
    <cellStyle name="Title 10 4 9" xfId="29082"/>
    <cellStyle name="Title 10 40" xfId="29083"/>
    <cellStyle name="Title 10 41" xfId="29084"/>
    <cellStyle name="Title 10 5" xfId="29085"/>
    <cellStyle name="Title 10 5 10" xfId="29086"/>
    <cellStyle name="Title 10 5 11" xfId="29087"/>
    <cellStyle name="Title 10 5 12" xfId="29088"/>
    <cellStyle name="Title 10 5 13" xfId="29089"/>
    <cellStyle name="Title 10 5 14" xfId="29090"/>
    <cellStyle name="Title 10 5 15" xfId="29091"/>
    <cellStyle name="Title 10 5 16" xfId="29092"/>
    <cellStyle name="Title 10 5 17" xfId="29093"/>
    <cellStyle name="Title 10 5 18" xfId="29094"/>
    <cellStyle name="Title 10 5 19" xfId="29095"/>
    <cellStyle name="Title 10 5 2" xfId="29096"/>
    <cellStyle name="Title 10 5 2 2" xfId="29097"/>
    <cellStyle name="Title 10 5 2 3" xfId="29098"/>
    <cellStyle name="Title 10 5 2 4" xfId="29099"/>
    <cellStyle name="Title 10 5 2 5" xfId="29100"/>
    <cellStyle name="Title 10 5 2 6" xfId="29101"/>
    <cellStyle name="Title 10 5 20" xfId="29102"/>
    <cellStyle name="Title 10 5 21" xfId="29103"/>
    <cellStyle name="Title 10 5 22" xfId="29104"/>
    <cellStyle name="Title 10 5 23" xfId="29105"/>
    <cellStyle name="Title 10 5 24" xfId="29106"/>
    <cellStyle name="Title 10 5 25" xfId="29107"/>
    <cellStyle name="Title 10 5 3" xfId="29108"/>
    <cellStyle name="Title 10 5 4" xfId="29109"/>
    <cellStyle name="Title 10 5 5" xfId="29110"/>
    <cellStyle name="Title 10 5 6" xfId="29111"/>
    <cellStyle name="Title 10 5 7" xfId="29112"/>
    <cellStyle name="Title 10 5 8" xfId="29113"/>
    <cellStyle name="Title 10 5 9" xfId="29114"/>
    <cellStyle name="Title 10 6" xfId="29115"/>
    <cellStyle name="Title 10 6 10" xfId="29116"/>
    <cellStyle name="Title 10 6 11" xfId="29117"/>
    <cellStyle name="Title 10 6 12" xfId="29118"/>
    <cellStyle name="Title 10 6 13" xfId="29119"/>
    <cellStyle name="Title 10 6 14" xfId="29120"/>
    <cellStyle name="Title 10 6 15" xfId="29121"/>
    <cellStyle name="Title 10 6 16" xfId="29122"/>
    <cellStyle name="Title 10 6 17" xfId="29123"/>
    <cellStyle name="Title 10 6 18" xfId="29124"/>
    <cellStyle name="Title 10 6 19" xfId="29125"/>
    <cellStyle name="Title 10 6 2" xfId="29126"/>
    <cellStyle name="Title 10 6 20" xfId="29127"/>
    <cellStyle name="Title 10 6 21" xfId="29128"/>
    <cellStyle name="Title 10 6 22" xfId="29129"/>
    <cellStyle name="Title 10 6 23" xfId="29130"/>
    <cellStyle name="Title 10 6 24" xfId="29131"/>
    <cellStyle name="Title 10 6 25" xfId="29132"/>
    <cellStyle name="Title 10 6 3" xfId="29133"/>
    <cellStyle name="Title 10 6 4" xfId="29134"/>
    <cellStyle name="Title 10 6 5" xfId="29135"/>
    <cellStyle name="Title 10 6 6" xfId="29136"/>
    <cellStyle name="Title 10 6 7" xfId="29137"/>
    <cellStyle name="Title 10 6 8" xfId="29138"/>
    <cellStyle name="Title 10 6 9" xfId="29139"/>
    <cellStyle name="Title 10 7" xfId="29140"/>
    <cellStyle name="Title 10 7 10" xfId="29141"/>
    <cellStyle name="Title 10 7 11" xfId="29142"/>
    <cellStyle name="Title 10 7 12" xfId="29143"/>
    <cellStyle name="Title 10 7 13" xfId="29144"/>
    <cellStyle name="Title 10 7 14" xfId="29145"/>
    <cellStyle name="Title 10 7 15" xfId="29146"/>
    <cellStyle name="Title 10 7 16" xfId="29147"/>
    <cellStyle name="Title 10 7 17" xfId="29148"/>
    <cellStyle name="Title 10 7 18" xfId="29149"/>
    <cellStyle name="Title 10 7 19" xfId="29150"/>
    <cellStyle name="Title 10 7 2" xfId="29151"/>
    <cellStyle name="Title 10 7 20" xfId="29152"/>
    <cellStyle name="Title 10 7 21" xfId="29153"/>
    <cellStyle name="Title 10 7 22" xfId="29154"/>
    <cellStyle name="Title 10 7 23" xfId="29155"/>
    <cellStyle name="Title 10 7 24" xfId="29156"/>
    <cellStyle name="Title 10 7 25" xfId="29157"/>
    <cellStyle name="Title 10 7 3" xfId="29158"/>
    <cellStyle name="Title 10 7 4" xfId="29159"/>
    <cellStyle name="Title 10 7 5" xfId="29160"/>
    <cellStyle name="Title 10 7 6" xfId="29161"/>
    <cellStyle name="Title 10 7 7" xfId="29162"/>
    <cellStyle name="Title 10 7 8" xfId="29163"/>
    <cellStyle name="Title 10 7 9" xfId="29164"/>
    <cellStyle name="Title 10 8" xfId="29165"/>
    <cellStyle name="Title 10 8 10" xfId="29166"/>
    <cellStyle name="Title 10 8 11" xfId="29167"/>
    <cellStyle name="Title 10 8 12" xfId="29168"/>
    <cellStyle name="Title 10 8 13" xfId="29169"/>
    <cellStyle name="Title 10 8 14" xfId="29170"/>
    <cellStyle name="Title 10 8 15" xfId="29171"/>
    <cellStyle name="Title 10 8 16" xfId="29172"/>
    <cellStyle name="Title 10 8 17" xfId="29173"/>
    <cellStyle name="Title 10 8 18" xfId="29174"/>
    <cellStyle name="Title 10 8 19" xfId="29175"/>
    <cellStyle name="Title 10 8 2" xfId="29176"/>
    <cellStyle name="Title 10 8 20" xfId="29177"/>
    <cellStyle name="Title 10 8 21" xfId="29178"/>
    <cellStyle name="Title 10 8 22" xfId="29179"/>
    <cellStyle name="Title 10 8 23" xfId="29180"/>
    <cellStyle name="Title 10 8 24" xfId="29181"/>
    <cellStyle name="Title 10 8 25" xfId="29182"/>
    <cellStyle name="Title 10 8 3" xfId="29183"/>
    <cellStyle name="Title 10 8 4" xfId="29184"/>
    <cellStyle name="Title 10 8 5" xfId="29185"/>
    <cellStyle name="Title 10 8 6" xfId="29186"/>
    <cellStyle name="Title 10 8 7" xfId="29187"/>
    <cellStyle name="Title 10 8 8" xfId="29188"/>
    <cellStyle name="Title 10 8 9" xfId="29189"/>
    <cellStyle name="Title 10 9" xfId="29190"/>
    <cellStyle name="Title 10 9 10" xfId="29191"/>
    <cellStyle name="Title 10 9 11" xfId="29192"/>
    <cellStyle name="Title 10 9 12" xfId="29193"/>
    <cellStyle name="Title 10 9 13" xfId="29194"/>
    <cellStyle name="Title 10 9 14" xfId="29195"/>
    <cellStyle name="Title 10 9 15" xfId="29196"/>
    <cellStyle name="Title 10 9 16" xfId="29197"/>
    <cellStyle name="Title 10 9 17" xfId="29198"/>
    <cellStyle name="Title 10 9 18" xfId="29199"/>
    <cellStyle name="Title 10 9 19" xfId="29200"/>
    <cellStyle name="Title 10 9 2" xfId="29201"/>
    <cellStyle name="Title 10 9 20" xfId="29202"/>
    <cellStyle name="Title 10 9 21" xfId="29203"/>
    <cellStyle name="Title 10 9 22" xfId="29204"/>
    <cellStyle name="Title 10 9 23" xfId="29205"/>
    <cellStyle name="Title 10 9 24" xfId="29206"/>
    <cellStyle name="Title 10 9 25" xfId="29207"/>
    <cellStyle name="Title 10 9 3" xfId="29208"/>
    <cellStyle name="Title 10 9 4" xfId="29209"/>
    <cellStyle name="Title 10 9 5" xfId="29210"/>
    <cellStyle name="Title 10 9 6" xfId="29211"/>
    <cellStyle name="Title 10 9 7" xfId="29212"/>
    <cellStyle name="Title 10 9 8" xfId="29213"/>
    <cellStyle name="Title 10 9 9" xfId="29214"/>
    <cellStyle name="Title 11" xfId="29215"/>
    <cellStyle name="Title 11 10" xfId="29216"/>
    <cellStyle name="Title 11 10 10" xfId="29217"/>
    <cellStyle name="Title 11 10 11" xfId="29218"/>
    <cellStyle name="Title 11 10 12" xfId="29219"/>
    <cellStyle name="Title 11 10 13" xfId="29220"/>
    <cellStyle name="Title 11 10 14" xfId="29221"/>
    <cellStyle name="Title 11 10 15" xfId="29222"/>
    <cellStyle name="Title 11 10 16" xfId="29223"/>
    <cellStyle name="Title 11 10 17" xfId="29224"/>
    <cellStyle name="Title 11 10 18" xfId="29225"/>
    <cellStyle name="Title 11 10 19" xfId="29226"/>
    <cellStyle name="Title 11 10 2" xfId="29227"/>
    <cellStyle name="Title 11 10 20" xfId="29228"/>
    <cellStyle name="Title 11 10 21" xfId="29229"/>
    <cellStyle name="Title 11 10 22" xfId="29230"/>
    <cellStyle name="Title 11 10 23" xfId="29231"/>
    <cellStyle name="Title 11 10 24" xfId="29232"/>
    <cellStyle name="Title 11 10 25" xfId="29233"/>
    <cellStyle name="Title 11 10 3" xfId="29234"/>
    <cellStyle name="Title 11 10 4" xfId="29235"/>
    <cellStyle name="Title 11 10 5" xfId="29236"/>
    <cellStyle name="Title 11 10 6" xfId="29237"/>
    <cellStyle name="Title 11 10 7" xfId="29238"/>
    <cellStyle name="Title 11 10 8" xfId="29239"/>
    <cellStyle name="Title 11 10 9" xfId="29240"/>
    <cellStyle name="Title 11 11" xfId="29241"/>
    <cellStyle name="Title 11 11 2" xfId="29242"/>
    <cellStyle name="Title 11 11 3" xfId="29243"/>
    <cellStyle name="Title 11 11 4" xfId="29244"/>
    <cellStyle name="Title 11 11 5" xfId="29245"/>
    <cellStyle name="Title 11 11 6" xfId="29246"/>
    <cellStyle name="Title 11 12" xfId="29247"/>
    <cellStyle name="Title 11 13" xfId="29248"/>
    <cellStyle name="Title 11 14" xfId="29249"/>
    <cellStyle name="Title 11 15" xfId="29250"/>
    <cellStyle name="Title 11 16" xfId="29251"/>
    <cellStyle name="Title 11 17" xfId="29252"/>
    <cellStyle name="Title 11 18" xfId="29253"/>
    <cellStyle name="Title 11 19" xfId="29254"/>
    <cellStyle name="Title 11 2" xfId="29255"/>
    <cellStyle name="Title 11 2 10" xfId="29256"/>
    <cellStyle name="Title 11 2 11" xfId="29257"/>
    <cellStyle name="Title 11 2 12" xfId="29258"/>
    <cellStyle name="Title 11 2 13" xfId="29259"/>
    <cellStyle name="Title 11 2 14" xfId="29260"/>
    <cellStyle name="Title 11 2 15" xfId="29261"/>
    <cellStyle name="Title 11 2 16" xfId="29262"/>
    <cellStyle name="Title 11 2 17" xfId="29263"/>
    <cellStyle name="Title 11 2 18" xfId="29264"/>
    <cellStyle name="Title 11 2 19" xfId="29265"/>
    <cellStyle name="Title 11 2 2" xfId="29266"/>
    <cellStyle name="Title 11 2 2 2" xfId="29267"/>
    <cellStyle name="Title 11 2 2 3" xfId="29268"/>
    <cellStyle name="Title 11 2 2 4" xfId="29269"/>
    <cellStyle name="Title 11 2 2 5" xfId="29270"/>
    <cellStyle name="Title 11 2 2 6" xfId="29271"/>
    <cellStyle name="Title 11 2 20" xfId="29272"/>
    <cellStyle name="Title 11 2 21" xfId="29273"/>
    <cellStyle name="Title 11 2 22" xfId="29274"/>
    <cellStyle name="Title 11 2 23" xfId="29275"/>
    <cellStyle name="Title 11 2 24" xfId="29276"/>
    <cellStyle name="Title 11 2 25" xfId="29277"/>
    <cellStyle name="Title 11 2 3" xfId="29278"/>
    <cellStyle name="Title 11 2 4" xfId="29279"/>
    <cellStyle name="Title 11 2 5" xfId="29280"/>
    <cellStyle name="Title 11 2 6" xfId="29281"/>
    <cellStyle name="Title 11 2 7" xfId="29282"/>
    <cellStyle name="Title 11 2 8" xfId="29283"/>
    <cellStyle name="Title 11 2 9" xfId="29284"/>
    <cellStyle name="Title 11 20" xfId="29285"/>
    <cellStyle name="Title 11 21" xfId="29286"/>
    <cellStyle name="Title 11 22" xfId="29287"/>
    <cellStyle name="Title 11 23" xfId="29288"/>
    <cellStyle name="Title 11 24" xfId="29289"/>
    <cellStyle name="Title 11 25" xfId="29290"/>
    <cellStyle name="Title 11 26" xfId="29291"/>
    <cellStyle name="Title 11 27" xfId="29292"/>
    <cellStyle name="Title 11 28" xfId="29293"/>
    <cellStyle name="Title 11 29" xfId="29294"/>
    <cellStyle name="Title 11 3" xfId="29295"/>
    <cellStyle name="Title 11 3 10" xfId="29296"/>
    <cellStyle name="Title 11 3 11" xfId="29297"/>
    <cellStyle name="Title 11 3 12" xfId="29298"/>
    <cellStyle name="Title 11 3 13" xfId="29299"/>
    <cellStyle name="Title 11 3 14" xfId="29300"/>
    <cellStyle name="Title 11 3 15" xfId="29301"/>
    <cellStyle name="Title 11 3 16" xfId="29302"/>
    <cellStyle name="Title 11 3 17" xfId="29303"/>
    <cellStyle name="Title 11 3 18" xfId="29304"/>
    <cellStyle name="Title 11 3 19" xfId="29305"/>
    <cellStyle name="Title 11 3 2" xfId="29306"/>
    <cellStyle name="Title 11 3 2 2" xfId="29307"/>
    <cellStyle name="Title 11 3 2 3" xfId="29308"/>
    <cellStyle name="Title 11 3 2 4" xfId="29309"/>
    <cellStyle name="Title 11 3 2 5" xfId="29310"/>
    <cellStyle name="Title 11 3 2 6" xfId="29311"/>
    <cellStyle name="Title 11 3 20" xfId="29312"/>
    <cellStyle name="Title 11 3 21" xfId="29313"/>
    <cellStyle name="Title 11 3 22" xfId="29314"/>
    <cellStyle name="Title 11 3 23" xfId="29315"/>
    <cellStyle name="Title 11 3 24" xfId="29316"/>
    <cellStyle name="Title 11 3 25" xfId="29317"/>
    <cellStyle name="Title 11 3 3" xfId="29318"/>
    <cellStyle name="Title 11 3 4" xfId="29319"/>
    <cellStyle name="Title 11 3 5" xfId="29320"/>
    <cellStyle name="Title 11 3 6" xfId="29321"/>
    <cellStyle name="Title 11 3 7" xfId="29322"/>
    <cellStyle name="Title 11 3 8" xfId="29323"/>
    <cellStyle name="Title 11 3 9" xfId="29324"/>
    <cellStyle name="Title 11 30" xfId="29325"/>
    <cellStyle name="Title 11 31" xfId="29326"/>
    <cellStyle name="Title 11 32" xfId="29327"/>
    <cellStyle name="Title 11 33" xfId="29328"/>
    <cellStyle name="Title 11 34" xfId="29329"/>
    <cellStyle name="Title 11 35" xfId="29330"/>
    <cellStyle name="Title 11 36" xfId="29331"/>
    <cellStyle name="Title 11 37" xfId="29332"/>
    <cellStyle name="Title 11 38" xfId="29333"/>
    <cellStyle name="Title 11 39" xfId="29334"/>
    <cellStyle name="Title 11 4" xfId="29335"/>
    <cellStyle name="Title 11 4 10" xfId="29336"/>
    <cellStyle name="Title 11 4 11" xfId="29337"/>
    <cellStyle name="Title 11 4 12" xfId="29338"/>
    <cellStyle name="Title 11 4 13" xfId="29339"/>
    <cellStyle name="Title 11 4 14" xfId="29340"/>
    <cellStyle name="Title 11 4 15" xfId="29341"/>
    <cellStyle name="Title 11 4 16" xfId="29342"/>
    <cellStyle name="Title 11 4 17" xfId="29343"/>
    <cellStyle name="Title 11 4 18" xfId="29344"/>
    <cellStyle name="Title 11 4 19" xfId="29345"/>
    <cellStyle name="Title 11 4 2" xfId="29346"/>
    <cellStyle name="Title 11 4 2 2" xfId="29347"/>
    <cellStyle name="Title 11 4 2 3" xfId="29348"/>
    <cellStyle name="Title 11 4 2 4" xfId="29349"/>
    <cellStyle name="Title 11 4 2 5" xfId="29350"/>
    <cellStyle name="Title 11 4 2 6" xfId="29351"/>
    <cellStyle name="Title 11 4 20" xfId="29352"/>
    <cellStyle name="Title 11 4 21" xfId="29353"/>
    <cellStyle name="Title 11 4 22" xfId="29354"/>
    <cellStyle name="Title 11 4 23" xfId="29355"/>
    <cellStyle name="Title 11 4 24" xfId="29356"/>
    <cellStyle name="Title 11 4 25" xfId="29357"/>
    <cellStyle name="Title 11 4 3" xfId="29358"/>
    <cellStyle name="Title 11 4 4" xfId="29359"/>
    <cellStyle name="Title 11 4 5" xfId="29360"/>
    <cellStyle name="Title 11 4 6" xfId="29361"/>
    <cellStyle name="Title 11 4 7" xfId="29362"/>
    <cellStyle name="Title 11 4 8" xfId="29363"/>
    <cellStyle name="Title 11 4 9" xfId="29364"/>
    <cellStyle name="Title 11 40" xfId="29365"/>
    <cellStyle name="Title 11 41" xfId="29366"/>
    <cellStyle name="Title 11 5" xfId="29367"/>
    <cellStyle name="Title 11 5 10" xfId="29368"/>
    <cellStyle name="Title 11 5 11" xfId="29369"/>
    <cellStyle name="Title 11 5 12" xfId="29370"/>
    <cellStyle name="Title 11 5 13" xfId="29371"/>
    <cellStyle name="Title 11 5 14" xfId="29372"/>
    <cellStyle name="Title 11 5 15" xfId="29373"/>
    <cellStyle name="Title 11 5 16" xfId="29374"/>
    <cellStyle name="Title 11 5 17" xfId="29375"/>
    <cellStyle name="Title 11 5 18" xfId="29376"/>
    <cellStyle name="Title 11 5 19" xfId="29377"/>
    <cellStyle name="Title 11 5 2" xfId="29378"/>
    <cellStyle name="Title 11 5 2 2" xfId="29379"/>
    <cellStyle name="Title 11 5 2 3" xfId="29380"/>
    <cellStyle name="Title 11 5 2 4" xfId="29381"/>
    <cellStyle name="Title 11 5 2 5" xfId="29382"/>
    <cellStyle name="Title 11 5 2 6" xfId="29383"/>
    <cellStyle name="Title 11 5 20" xfId="29384"/>
    <cellStyle name="Title 11 5 21" xfId="29385"/>
    <cellStyle name="Title 11 5 22" xfId="29386"/>
    <cellStyle name="Title 11 5 23" xfId="29387"/>
    <cellStyle name="Title 11 5 24" xfId="29388"/>
    <cellStyle name="Title 11 5 25" xfId="29389"/>
    <cellStyle name="Title 11 5 3" xfId="29390"/>
    <cellStyle name="Title 11 5 4" xfId="29391"/>
    <cellStyle name="Title 11 5 5" xfId="29392"/>
    <cellStyle name="Title 11 5 6" xfId="29393"/>
    <cellStyle name="Title 11 5 7" xfId="29394"/>
    <cellStyle name="Title 11 5 8" xfId="29395"/>
    <cellStyle name="Title 11 5 9" xfId="29396"/>
    <cellStyle name="Title 11 6" xfId="29397"/>
    <cellStyle name="Title 11 6 10" xfId="29398"/>
    <cellStyle name="Title 11 6 11" xfId="29399"/>
    <cellStyle name="Title 11 6 12" xfId="29400"/>
    <cellStyle name="Title 11 6 13" xfId="29401"/>
    <cellStyle name="Title 11 6 14" xfId="29402"/>
    <cellStyle name="Title 11 6 15" xfId="29403"/>
    <cellStyle name="Title 11 6 16" xfId="29404"/>
    <cellStyle name="Title 11 6 17" xfId="29405"/>
    <cellStyle name="Title 11 6 18" xfId="29406"/>
    <cellStyle name="Title 11 6 19" xfId="29407"/>
    <cellStyle name="Title 11 6 2" xfId="29408"/>
    <cellStyle name="Title 11 6 20" xfId="29409"/>
    <cellStyle name="Title 11 6 21" xfId="29410"/>
    <cellStyle name="Title 11 6 22" xfId="29411"/>
    <cellStyle name="Title 11 6 23" xfId="29412"/>
    <cellStyle name="Title 11 6 24" xfId="29413"/>
    <cellStyle name="Title 11 6 25" xfId="29414"/>
    <cellStyle name="Title 11 6 3" xfId="29415"/>
    <cellStyle name="Title 11 6 4" xfId="29416"/>
    <cellStyle name="Title 11 6 5" xfId="29417"/>
    <cellStyle name="Title 11 6 6" xfId="29418"/>
    <cellStyle name="Title 11 6 7" xfId="29419"/>
    <cellStyle name="Title 11 6 8" xfId="29420"/>
    <cellStyle name="Title 11 6 9" xfId="29421"/>
    <cellStyle name="Title 11 7" xfId="29422"/>
    <cellStyle name="Title 11 7 10" xfId="29423"/>
    <cellStyle name="Title 11 7 11" xfId="29424"/>
    <cellStyle name="Title 11 7 12" xfId="29425"/>
    <cellStyle name="Title 11 7 13" xfId="29426"/>
    <cellStyle name="Title 11 7 14" xfId="29427"/>
    <cellStyle name="Title 11 7 15" xfId="29428"/>
    <cellStyle name="Title 11 7 16" xfId="29429"/>
    <cellStyle name="Title 11 7 17" xfId="29430"/>
    <cellStyle name="Title 11 7 18" xfId="29431"/>
    <cellStyle name="Title 11 7 19" xfId="29432"/>
    <cellStyle name="Title 11 7 2" xfId="29433"/>
    <cellStyle name="Title 11 7 20" xfId="29434"/>
    <cellStyle name="Title 11 7 21" xfId="29435"/>
    <cellStyle name="Title 11 7 22" xfId="29436"/>
    <cellStyle name="Title 11 7 23" xfId="29437"/>
    <cellStyle name="Title 11 7 24" xfId="29438"/>
    <cellStyle name="Title 11 7 25" xfId="29439"/>
    <cellStyle name="Title 11 7 3" xfId="29440"/>
    <cellStyle name="Title 11 7 4" xfId="29441"/>
    <cellStyle name="Title 11 7 5" xfId="29442"/>
    <cellStyle name="Title 11 7 6" xfId="29443"/>
    <cellStyle name="Title 11 7 7" xfId="29444"/>
    <cellStyle name="Title 11 7 8" xfId="29445"/>
    <cellStyle name="Title 11 7 9" xfId="29446"/>
    <cellStyle name="Title 11 8" xfId="29447"/>
    <cellStyle name="Title 11 8 10" xfId="29448"/>
    <cellStyle name="Title 11 8 11" xfId="29449"/>
    <cellStyle name="Title 11 8 12" xfId="29450"/>
    <cellStyle name="Title 11 8 13" xfId="29451"/>
    <cellStyle name="Title 11 8 14" xfId="29452"/>
    <cellStyle name="Title 11 8 15" xfId="29453"/>
    <cellStyle name="Title 11 8 16" xfId="29454"/>
    <cellStyle name="Title 11 8 17" xfId="29455"/>
    <cellStyle name="Title 11 8 18" xfId="29456"/>
    <cellStyle name="Title 11 8 19" xfId="29457"/>
    <cellStyle name="Title 11 8 2" xfId="29458"/>
    <cellStyle name="Title 11 8 20" xfId="29459"/>
    <cellStyle name="Title 11 8 21" xfId="29460"/>
    <cellStyle name="Title 11 8 22" xfId="29461"/>
    <cellStyle name="Title 11 8 23" xfId="29462"/>
    <cellStyle name="Title 11 8 24" xfId="29463"/>
    <cellStyle name="Title 11 8 25" xfId="29464"/>
    <cellStyle name="Title 11 8 3" xfId="29465"/>
    <cellStyle name="Title 11 8 4" xfId="29466"/>
    <cellStyle name="Title 11 8 5" xfId="29467"/>
    <cellStyle name="Title 11 8 6" xfId="29468"/>
    <cellStyle name="Title 11 8 7" xfId="29469"/>
    <cellStyle name="Title 11 8 8" xfId="29470"/>
    <cellStyle name="Title 11 8 9" xfId="29471"/>
    <cellStyle name="Title 11 9" xfId="29472"/>
    <cellStyle name="Title 11 9 10" xfId="29473"/>
    <cellStyle name="Title 11 9 11" xfId="29474"/>
    <cellStyle name="Title 11 9 12" xfId="29475"/>
    <cellStyle name="Title 11 9 13" xfId="29476"/>
    <cellStyle name="Title 11 9 14" xfId="29477"/>
    <cellStyle name="Title 11 9 15" xfId="29478"/>
    <cellStyle name="Title 11 9 16" xfId="29479"/>
    <cellStyle name="Title 11 9 17" xfId="29480"/>
    <cellStyle name="Title 11 9 18" xfId="29481"/>
    <cellStyle name="Title 11 9 19" xfId="29482"/>
    <cellStyle name="Title 11 9 2" xfId="29483"/>
    <cellStyle name="Title 11 9 20" xfId="29484"/>
    <cellStyle name="Title 11 9 21" xfId="29485"/>
    <cellStyle name="Title 11 9 22" xfId="29486"/>
    <cellStyle name="Title 11 9 23" xfId="29487"/>
    <cellStyle name="Title 11 9 24" xfId="29488"/>
    <cellStyle name="Title 11 9 25" xfId="29489"/>
    <cellStyle name="Title 11 9 3" xfId="29490"/>
    <cellStyle name="Title 11 9 4" xfId="29491"/>
    <cellStyle name="Title 11 9 5" xfId="29492"/>
    <cellStyle name="Title 11 9 6" xfId="29493"/>
    <cellStyle name="Title 11 9 7" xfId="29494"/>
    <cellStyle name="Title 11 9 8" xfId="29495"/>
    <cellStyle name="Title 11 9 9" xfId="29496"/>
    <cellStyle name="Title 12" xfId="29497"/>
    <cellStyle name="Title 12 10" xfId="29498"/>
    <cellStyle name="Title 12 10 10" xfId="29499"/>
    <cellStyle name="Title 12 10 11" xfId="29500"/>
    <cellStyle name="Title 12 10 12" xfId="29501"/>
    <cellStyle name="Title 12 10 13" xfId="29502"/>
    <cellStyle name="Title 12 10 14" xfId="29503"/>
    <cellStyle name="Title 12 10 15" xfId="29504"/>
    <cellStyle name="Title 12 10 16" xfId="29505"/>
    <cellStyle name="Title 12 10 17" xfId="29506"/>
    <cellStyle name="Title 12 10 18" xfId="29507"/>
    <cellStyle name="Title 12 10 19" xfId="29508"/>
    <cellStyle name="Title 12 10 2" xfId="29509"/>
    <cellStyle name="Title 12 10 20" xfId="29510"/>
    <cellStyle name="Title 12 10 21" xfId="29511"/>
    <cellStyle name="Title 12 10 22" xfId="29512"/>
    <cellStyle name="Title 12 10 23" xfId="29513"/>
    <cellStyle name="Title 12 10 24" xfId="29514"/>
    <cellStyle name="Title 12 10 25" xfId="29515"/>
    <cellStyle name="Title 12 10 3" xfId="29516"/>
    <cellStyle name="Title 12 10 4" xfId="29517"/>
    <cellStyle name="Title 12 10 5" xfId="29518"/>
    <cellStyle name="Title 12 10 6" xfId="29519"/>
    <cellStyle name="Title 12 10 7" xfId="29520"/>
    <cellStyle name="Title 12 10 8" xfId="29521"/>
    <cellStyle name="Title 12 10 9" xfId="29522"/>
    <cellStyle name="Title 12 11" xfId="29523"/>
    <cellStyle name="Title 12 11 2" xfId="29524"/>
    <cellStyle name="Title 12 11 3" xfId="29525"/>
    <cellStyle name="Title 12 11 4" xfId="29526"/>
    <cellStyle name="Title 12 11 5" xfId="29527"/>
    <cellStyle name="Title 12 11 6" xfId="29528"/>
    <cellStyle name="Title 12 12" xfId="29529"/>
    <cellStyle name="Title 12 13" xfId="29530"/>
    <cellStyle name="Title 12 14" xfId="29531"/>
    <cellStyle name="Title 12 15" xfId="29532"/>
    <cellStyle name="Title 12 16" xfId="29533"/>
    <cellStyle name="Title 12 17" xfId="29534"/>
    <cellStyle name="Title 12 18" xfId="29535"/>
    <cellStyle name="Title 12 19" xfId="29536"/>
    <cellStyle name="Title 12 2" xfId="29537"/>
    <cellStyle name="Title 12 2 10" xfId="29538"/>
    <cellStyle name="Title 12 2 11" xfId="29539"/>
    <cellStyle name="Title 12 2 12" xfId="29540"/>
    <cellStyle name="Title 12 2 13" xfId="29541"/>
    <cellStyle name="Title 12 2 14" xfId="29542"/>
    <cellStyle name="Title 12 2 15" xfId="29543"/>
    <cellStyle name="Title 12 2 16" xfId="29544"/>
    <cellStyle name="Title 12 2 17" xfId="29545"/>
    <cellStyle name="Title 12 2 18" xfId="29546"/>
    <cellStyle name="Title 12 2 19" xfId="29547"/>
    <cellStyle name="Title 12 2 2" xfId="29548"/>
    <cellStyle name="Title 12 2 2 2" xfId="29549"/>
    <cellStyle name="Title 12 2 2 3" xfId="29550"/>
    <cellStyle name="Title 12 2 2 4" xfId="29551"/>
    <cellStyle name="Title 12 2 2 5" xfId="29552"/>
    <cellStyle name="Title 12 2 2 6" xfId="29553"/>
    <cellStyle name="Title 12 2 20" xfId="29554"/>
    <cellStyle name="Title 12 2 21" xfId="29555"/>
    <cellStyle name="Title 12 2 22" xfId="29556"/>
    <cellStyle name="Title 12 2 23" xfId="29557"/>
    <cellStyle name="Title 12 2 24" xfId="29558"/>
    <cellStyle name="Title 12 2 25" xfId="29559"/>
    <cellStyle name="Title 12 2 3" xfId="29560"/>
    <cellStyle name="Title 12 2 4" xfId="29561"/>
    <cellStyle name="Title 12 2 5" xfId="29562"/>
    <cellStyle name="Title 12 2 6" xfId="29563"/>
    <cellStyle name="Title 12 2 7" xfId="29564"/>
    <cellStyle name="Title 12 2 8" xfId="29565"/>
    <cellStyle name="Title 12 2 9" xfId="29566"/>
    <cellStyle name="Title 12 20" xfId="29567"/>
    <cellStyle name="Title 12 21" xfId="29568"/>
    <cellStyle name="Title 12 22" xfId="29569"/>
    <cellStyle name="Title 12 23" xfId="29570"/>
    <cellStyle name="Title 12 24" xfId="29571"/>
    <cellStyle name="Title 12 25" xfId="29572"/>
    <cellStyle name="Title 12 26" xfId="29573"/>
    <cellStyle name="Title 12 27" xfId="29574"/>
    <cellStyle name="Title 12 28" xfId="29575"/>
    <cellStyle name="Title 12 29" xfId="29576"/>
    <cellStyle name="Title 12 3" xfId="29577"/>
    <cellStyle name="Title 12 3 10" xfId="29578"/>
    <cellStyle name="Title 12 3 11" xfId="29579"/>
    <cellStyle name="Title 12 3 12" xfId="29580"/>
    <cellStyle name="Title 12 3 13" xfId="29581"/>
    <cellStyle name="Title 12 3 14" xfId="29582"/>
    <cellStyle name="Title 12 3 15" xfId="29583"/>
    <cellStyle name="Title 12 3 16" xfId="29584"/>
    <cellStyle name="Title 12 3 17" xfId="29585"/>
    <cellStyle name="Title 12 3 18" xfId="29586"/>
    <cellStyle name="Title 12 3 19" xfId="29587"/>
    <cellStyle name="Title 12 3 2" xfId="29588"/>
    <cellStyle name="Title 12 3 2 2" xfId="29589"/>
    <cellStyle name="Title 12 3 2 3" xfId="29590"/>
    <cellStyle name="Title 12 3 2 4" xfId="29591"/>
    <cellStyle name="Title 12 3 2 5" xfId="29592"/>
    <cellStyle name="Title 12 3 2 6" xfId="29593"/>
    <cellStyle name="Title 12 3 20" xfId="29594"/>
    <cellStyle name="Title 12 3 21" xfId="29595"/>
    <cellStyle name="Title 12 3 22" xfId="29596"/>
    <cellStyle name="Title 12 3 23" xfId="29597"/>
    <cellStyle name="Title 12 3 24" xfId="29598"/>
    <cellStyle name="Title 12 3 25" xfId="29599"/>
    <cellStyle name="Title 12 3 3" xfId="29600"/>
    <cellStyle name="Title 12 3 4" xfId="29601"/>
    <cellStyle name="Title 12 3 5" xfId="29602"/>
    <cellStyle name="Title 12 3 6" xfId="29603"/>
    <cellStyle name="Title 12 3 7" xfId="29604"/>
    <cellStyle name="Title 12 3 8" xfId="29605"/>
    <cellStyle name="Title 12 3 9" xfId="29606"/>
    <cellStyle name="Title 12 30" xfId="29607"/>
    <cellStyle name="Title 12 31" xfId="29608"/>
    <cellStyle name="Title 12 32" xfId="29609"/>
    <cellStyle name="Title 12 33" xfId="29610"/>
    <cellStyle name="Title 12 34" xfId="29611"/>
    <cellStyle name="Title 12 35" xfId="29612"/>
    <cellStyle name="Title 12 36" xfId="29613"/>
    <cellStyle name="Title 12 37" xfId="29614"/>
    <cellStyle name="Title 12 38" xfId="29615"/>
    <cellStyle name="Title 12 39" xfId="29616"/>
    <cellStyle name="Title 12 4" xfId="29617"/>
    <cellStyle name="Title 12 4 10" xfId="29618"/>
    <cellStyle name="Title 12 4 11" xfId="29619"/>
    <cellStyle name="Title 12 4 12" xfId="29620"/>
    <cellStyle name="Title 12 4 13" xfId="29621"/>
    <cellStyle name="Title 12 4 14" xfId="29622"/>
    <cellStyle name="Title 12 4 15" xfId="29623"/>
    <cellStyle name="Title 12 4 16" xfId="29624"/>
    <cellStyle name="Title 12 4 17" xfId="29625"/>
    <cellStyle name="Title 12 4 18" xfId="29626"/>
    <cellStyle name="Title 12 4 19" xfId="29627"/>
    <cellStyle name="Title 12 4 2" xfId="29628"/>
    <cellStyle name="Title 12 4 2 2" xfId="29629"/>
    <cellStyle name="Title 12 4 2 3" xfId="29630"/>
    <cellStyle name="Title 12 4 2 4" xfId="29631"/>
    <cellStyle name="Title 12 4 2 5" xfId="29632"/>
    <cellStyle name="Title 12 4 2 6" xfId="29633"/>
    <cellStyle name="Title 12 4 20" xfId="29634"/>
    <cellStyle name="Title 12 4 21" xfId="29635"/>
    <cellStyle name="Title 12 4 22" xfId="29636"/>
    <cellStyle name="Title 12 4 23" xfId="29637"/>
    <cellStyle name="Title 12 4 24" xfId="29638"/>
    <cellStyle name="Title 12 4 25" xfId="29639"/>
    <cellStyle name="Title 12 4 3" xfId="29640"/>
    <cellStyle name="Title 12 4 4" xfId="29641"/>
    <cellStyle name="Title 12 4 5" xfId="29642"/>
    <cellStyle name="Title 12 4 6" xfId="29643"/>
    <cellStyle name="Title 12 4 7" xfId="29644"/>
    <cellStyle name="Title 12 4 8" xfId="29645"/>
    <cellStyle name="Title 12 4 9" xfId="29646"/>
    <cellStyle name="Title 12 40" xfId="29647"/>
    <cellStyle name="Title 12 41" xfId="29648"/>
    <cellStyle name="Title 12 5" xfId="29649"/>
    <cellStyle name="Title 12 5 10" xfId="29650"/>
    <cellStyle name="Title 12 5 11" xfId="29651"/>
    <cellStyle name="Title 12 5 12" xfId="29652"/>
    <cellStyle name="Title 12 5 13" xfId="29653"/>
    <cellStyle name="Title 12 5 14" xfId="29654"/>
    <cellStyle name="Title 12 5 15" xfId="29655"/>
    <cellStyle name="Title 12 5 16" xfId="29656"/>
    <cellStyle name="Title 12 5 17" xfId="29657"/>
    <cellStyle name="Title 12 5 18" xfId="29658"/>
    <cellStyle name="Title 12 5 19" xfId="29659"/>
    <cellStyle name="Title 12 5 2" xfId="29660"/>
    <cellStyle name="Title 12 5 2 2" xfId="29661"/>
    <cellStyle name="Title 12 5 2 3" xfId="29662"/>
    <cellStyle name="Title 12 5 2 4" xfId="29663"/>
    <cellStyle name="Title 12 5 2 5" xfId="29664"/>
    <cellStyle name="Title 12 5 2 6" xfId="29665"/>
    <cellStyle name="Title 12 5 20" xfId="29666"/>
    <cellStyle name="Title 12 5 21" xfId="29667"/>
    <cellStyle name="Title 12 5 22" xfId="29668"/>
    <cellStyle name="Title 12 5 23" xfId="29669"/>
    <cellStyle name="Title 12 5 24" xfId="29670"/>
    <cellStyle name="Title 12 5 25" xfId="29671"/>
    <cellStyle name="Title 12 5 3" xfId="29672"/>
    <cellStyle name="Title 12 5 4" xfId="29673"/>
    <cellStyle name="Title 12 5 5" xfId="29674"/>
    <cellStyle name="Title 12 5 6" xfId="29675"/>
    <cellStyle name="Title 12 5 7" xfId="29676"/>
    <cellStyle name="Title 12 5 8" xfId="29677"/>
    <cellStyle name="Title 12 5 9" xfId="29678"/>
    <cellStyle name="Title 12 6" xfId="29679"/>
    <cellStyle name="Title 12 6 10" xfId="29680"/>
    <cellStyle name="Title 12 6 11" xfId="29681"/>
    <cellStyle name="Title 12 6 12" xfId="29682"/>
    <cellStyle name="Title 12 6 13" xfId="29683"/>
    <cellStyle name="Title 12 6 14" xfId="29684"/>
    <cellStyle name="Title 12 6 15" xfId="29685"/>
    <cellStyle name="Title 12 6 16" xfId="29686"/>
    <cellStyle name="Title 12 6 17" xfId="29687"/>
    <cellStyle name="Title 12 6 18" xfId="29688"/>
    <cellStyle name="Title 12 6 19" xfId="29689"/>
    <cellStyle name="Title 12 6 2" xfId="29690"/>
    <cellStyle name="Title 12 6 20" xfId="29691"/>
    <cellStyle name="Title 12 6 21" xfId="29692"/>
    <cellStyle name="Title 12 6 22" xfId="29693"/>
    <cellStyle name="Title 12 6 23" xfId="29694"/>
    <cellStyle name="Title 12 6 24" xfId="29695"/>
    <cellStyle name="Title 12 6 25" xfId="29696"/>
    <cellStyle name="Title 12 6 3" xfId="29697"/>
    <cellStyle name="Title 12 6 4" xfId="29698"/>
    <cellStyle name="Title 12 6 5" xfId="29699"/>
    <cellStyle name="Title 12 6 6" xfId="29700"/>
    <cellStyle name="Title 12 6 7" xfId="29701"/>
    <cellStyle name="Title 12 6 8" xfId="29702"/>
    <cellStyle name="Title 12 6 9" xfId="29703"/>
    <cellStyle name="Title 12 7" xfId="29704"/>
    <cellStyle name="Title 12 7 10" xfId="29705"/>
    <cellStyle name="Title 12 7 11" xfId="29706"/>
    <cellStyle name="Title 12 7 12" xfId="29707"/>
    <cellStyle name="Title 12 7 13" xfId="29708"/>
    <cellStyle name="Title 12 7 14" xfId="29709"/>
    <cellStyle name="Title 12 7 15" xfId="29710"/>
    <cellStyle name="Title 12 7 16" xfId="29711"/>
    <cellStyle name="Title 12 7 17" xfId="29712"/>
    <cellStyle name="Title 12 7 18" xfId="29713"/>
    <cellStyle name="Title 12 7 19" xfId="29714"/>
    <cellStyle name="Title 12 7 2" xfId="29715"/>
    <cellStyle name="Title 12 7 20" xfId="29716"/>
    <cellStyle name="Title 12 7 21" xfId="29717"/>
    <cellStyle name="Title 12 7 22" xfId="29718"/>
    <cellStyle name="Title 12 7 23" xfId="29719"/>
    <cellStyle name="Title 12 7 24" xfId="29720"/>
    <cellStyle name="Title 12 7 25" xfId="29721"/>
    <cellStyle name="Title 12 7 3" xfId="29722"/>
    <cellStyle name="Title 12 7 4" xfId="29723"/>
    <cellStyle name="Title 12 7 5" xfId="29724"/>
    <cellStyle name="Title 12 7 6" xfId="29725"/>
    <cellStyle name="Title 12 7 7" xfId="29726"/>
    <cellStyle name="Title 12 7 8" xfId="29727"/>
    <cellStyle name="Title 12 7 9" xfId="29728"/>
    <cellStyle name="Title 12 8" xfId="29729"/>
    <cellStyle name="Title 12 8 10" xfId="29730"/>
    <cellStyle name="Title 12 8 11" xfId="29731"/>
    <cellStyle name="Title 12 8 12" xfId="29732"/>
    <cellStyle name="Title 12 8 13" xfId="29733"/>
    <cellStyle name="Title 12 8 14" xfId="29734"/>
    <cellStyle name="Title 12 8 15" xfId="29735"/>
    <cellStyle name="Title 12 8 16" xfId="29736"/>
    <cellStyle name="Title 12 8 17" xfId="29737"/>
    <cellStyle name="Title 12 8 18" xfId="29738"/>
    <cellStyle name="Title 12 8 19" xfId="29739"/>
    <cellStyle name="Title 12 8 2" xfId="29740"/>
    <cellStyle name="Title 12 8 20" xfId="29741"/>
    <cellStyle name="Title 12 8 21" xfId="29742"/>
    <cellStyle name="Title 12 8 22" xfId="29743"/>
    <cellStyle name="Title 12 8 23" xfId="29744"/>
    <cellStyle name="Title 12 8 24" xfId="29745"/>
    <cellStyle name="Title 12 8 25" xfId="29746"/>
    <cellStyle name="Title 12 8 3" xfId="29747"/>
    <cellStyle name="Title 12 8 4" xfId="29748"/>
    <cellStyle name="Title 12 8 5" xfId="29749"/>
    <cellStyle name="Title 12 8 6" xfId="29750"/>
    <cellStyle name="Title 12 8 7" xfId="29751"/>
    <cellStyle name="Title 12 8 8" xfId="29752"/>
    <cellStyle name="Title 12 8 9" xfId="29753"/>
    <cellStyle name="Title 12 9" xfId="29754"/>
    <cellStyle name="Title 12 9 10" xfId="29755"/>
    <cellStyle name="Title 12 9 11" xfId="29756"/>
    <cellStyle name="Title 12 9 12" xfId="29757"/>
    <cellStyle name="Title 12 9 13" xfId="29758"/>
    <cellStyle name="Title 12 9 14" xfId="29759"/>
    <cellStyle name="Title 12 9 15" xfId="29760"/>
    <cellStyle name="Title 12 9 16" xfId="29761"/>
    <cellStyle name="Title 12 9 17" xfId="29762"/>
    <cellStyle name="Title 12 9 18" xfId="29763"/>
    <cellStyle name="Title 12 9 19" xfId="29764"/>
    <cellStyle name="Title 12 9 2" xfId="29765"/>
    <cellStyle name="Title 12 9 20" xfId="29766"/>
    <cellStyle name="Title 12 9 21" xfId="29767"/>
    <cellStyle name="Title 12 9 22" xfId="29768"/>
    <cellStyle name="Title 12 9 23" xfId="29769"/>
    <cellStyle name="Title 12 9 24" xfId="29770"/>
    <cellStyle name="Title 12 9 25" xfId="29771"/>
    <cellStyle name="Title 12 9 3" xfId="29772"/>
    <cellStyle name="Title 12 9 4" xfId="29773"/>
    <cellStyle name="Title 12 9 5" xfId="29774"/>
    <cellStyle name="Title 12 9 6" xfId="29775"/>
    <cellStyle name="Title 12 9 7" xfId="29776"/>
    <cellStyle name="Title 12 9 8" xfId="29777"/>
    <cellStyle name="Title 12 9 9" xfId="29778"/>
    <cellStyle name="Title 13" xfId="29779"/>
    <cellStyle name="Title 13 10" xfId="29780"/>
    <cellStyle name="Title 13 10 10" xfId="29781"/>
    <cellStyle name="Title 13 10 11" xfId="29782"/>
    <cellStyle name="Title 13 10 12" xfId="29783"/>
    <cellStyle name="Title 13 10 13" xfId="29784"/>
    <cellStyle name="Title 13 10 14" xfId="29785"/>
    <cellStyle name="Title 13 10 15" xfId="29786"/>
    <cellStyle name="Title 13 10 16" xfId="29787"/>
    <cellStyle name="Title 13 10 17" xfId="29788"/>
    <cellStyle name="Title 13 10 18" xfId="29789"/>
    <cellStyle name="Title 13 10 19" xfId="29790"/>
    <cellStyle name="Title 13 10 2" xfId="29791"/>
    <cellStyle name="Title 13 10 20" xfId="29792"/>
    <cellStyle name="Title 13 10 21" xfId="29793"/>
    <cellStyle name="Title 13 10 22" xfId="29794"/>
    <cellStyle name="Title 13 10 23" xfId="29795"/>
    <cellStyle name="Title 13 10 24" xfId="29796"/>
    <cellStyle name="Title 13 10 25" xfId="29797"/>
    <cellStyle name="Title 13 10 3" xfId="29798"/>
    <cellStyle name="Title 13 10 4" xfId="29799"/>
    <cellStyle name="Title 13 10 5" xfId="29800"/>
    <cellStyle name="Title 13 10 6" xfId="29801"/>
    <cellStyle name="Title 13 10 7" xfId="29802"/>
    <cellStyle name="Title 13 10 8" xfId="29803"/>
    <cellStyle name="Title 13 10 9" xfId="29804"/>
    <cellStyle name="Title 13 11" xfId="29805"/>
    <cellStyle name="Title 13 11 2" xfId="29806"/>
    <cellStyle name="Title 13 11 3" xfId="29807"/>
    <cellStyle name="Title 13 11 4" xfId="29808"/>
    <cellStyle name="Title 13 11 5" xfId="29809"/>
    <cellStyle name="Title 13 11 6" xfId="29810"/>
    <cellStyle name="Title 13 12" xfId="29811"/>
    <cellStyle name="Title 13 13" xfId="29812"/>
    <cellStyle name="Title 13 14" xfId="29813"/>
    <cellStyle name="Title 13 15" xfId="29814"/>
    <cellStyle name="Title 13 16" xfId="29815"/>
    <cellStyle name="Title 13 17" xfId="29816"/>
    <cellStyle name="Title 13 18" xfId="29817"/>
    <cellStyle name="Title 13 19" xfId="29818"/>
    <cellStyle name="Title 13 2" xfId="29819"/>
    <cellStyle name="Title 13 2 10" xfId="29820"/>
    <cellStyle name="Title 13 2 11" xfId="29821"/>
    <cellStyle name="Title 13 2 12" xfId="29822"/>
    <cellStyle name="Title 13 2 13" xfId="29823"/>
    <cellStyle name="Title 13 2 14" xfId="29824"/>
    <cellStyle name="Title 13 2 15" xfId="29825"/>
    <cellStyle name="Title 13 2 16" xfId="29826"/>
    <cellStyle name="Title 13 2 17" xfId="29827"/>
    <cellStyle name="Title 13 2 18" xfId="29828"/>
    <cellStyle name="Title 13 2 19" xfId="29829"/>
    <cellStyle name="Title 13 2 2" xfId="29830"/>
    <cellStyle name="Title 13 2 2 2" xfId="29831"/>
    <cellStyle name="Title 13 2 2 3" xfId="29832"/>
    <cellStyle name="Title 13 2 2 4" xfId="29833"/>
    <cellStyle name="Title 13 2 2 5" xfId="29834"/>
    <cellStyle name="Title 13 2 2 6" xfId="29835"/>
    <cellStyle name="Title 13 2 20" xfId="29836"/>
    <cellStyle name="Title 13 2 21" xfId="29837"/>
    <cellStyle name="Title 13 2 22" xfId="29838"/>
    <cellStyle name="Title 13 2 23" xfId="29839"/>
    <cellStyle name="Title 13 2 24" xfId="29840"/>
    <cellStyle name="Title 13 2 25" xfId="29841"/>
    <cellStyle name="Title 13 2 3" xfId="29842"/>
    <cellStyle name="Title 13 2 4" xfId="29843"/>
    <cellStyle name="Title 13 2 5" xfId="29844"/>
    <cellStyle name="Title 13 2 6" xfId="29845"/>
    <cellStyle name="Title 13 2 7" xfId="29846"/>
    <cellStyle name="Title 13 2 8" xfId="29847"/>
    <cellStyle name="Title 13 2 9" xfId="29848"/>
    <cellStyle name="Title 13 20" xfId="29849"/>
    <cellStyle name="Title 13 21" xfId="29850"/>
    <cellStyle name="Title 13 22" xfId="29851"/>
    <cellStyle name="Title 13 23" xfId="29852"/>
    <cellStyle name="Title 13 24" xfId="29853"/>
    <cellStyle name="Title 13 25" xfId="29854"/>
    <cellStyle name="Title 13 26" xfId="29855"/>
    <cellStyle name="Title 13 27" xfId="29856"/>
    <cellStyle name="Title 13 28" xfId="29857"/>
    <cellStyle name="Title 13 29" xfId="29858"/>
    <cellStyle name="Title 13 3" xfId="29859"/>
    <cellStyle name="Title 13 3 10" xfId="29860"/>
    <cellStyle name="Title 13 3 11" xfId="29861"/>
    <cellStyle name="Title 13 3 12" xfId="29862"/>
    <cellStyle name="Title 13 3 13" xfId="29863"/>
    <cellStyle name="Title 13 3 14" xfId="29864"/>
    <cellStyle name="Title 13 3 15" xfId="29865"/>
    <cellStyle name="Title 13 3 16" xfId="29866"/>
    <cellStyle name="Title 13 3 17" xfId="29867"/>
    <cellStyle name="Title 13 3 18" xfId="29868"/>
    <cellStyle name="Title 13 3 19" xfId="29869"/>
    <cellStyle name="Title 13 3 2" xfId="29870"/>
    <cellStyle name="Title 13 3 2 2" xfId="29871"/>
    <cellStyle name="Title 13 3 2 3" xfId="29872"/>
    <cellStyle name="Title 13 3 2 4" xfId="29873"/>
    <cellStyle name="Title 13 3 2 5" xfId="29874"/>
    <cellStyle name="Title 13 3 2 6" xfId="29875"/>
    <cellStyle name="Title 13 3 20" xfId="29876"/>
    <cellStyle name="Title 13 3 21" xfId="29877"/>
    <cellStyle name="Title 13 3 22" xfId="29878"/>
    <cellStyle name="Title 13 3 23" xfId="29879"/>
    <cellStyle name="Title 13 3 24" xfId="29880"/>
    <cellStyle name="Title 13 3 25" xfId="29881"/>
    <cellStyle name="Title 13 3 3" xfId="29882"/>
    <cellStyle name="Title 13 3 4" xfId="29883"/>
    <cellStyle name="Title 13 3 5" xfId="29884"/>
    <cellStyle name="Title 13 3 6" xfId="29885"/>
    <cellStyle name="Title 13 3 7" xfId="29886"/>
    <cellStyle name="Title 13 3 8" xfId="29887"/>
    <cellStyle name="Title 13 3 9" xfId="29888"/>
    <cellStyle name="Title 13 30" xfId="29889"/>
    <cellStyle name="Title 13 31" xfId="29890"/>
    <cellStyle name="Title 13 32" xfId="29891"/>
    <cellStyle name="Title 13 33" xfId="29892"/>
    <cellStyle name="Title 13 34" xfId="29893"/>
    <cellStyle name="Title 13 35" xfId="29894"/>
    <cellStyle name="Title 13 36" xfId="29895"/>
    <cellStyle name="Title 13 37" xfId="29896"/>
    <cellStyle name="Title 13 38" xfId="29897"/>
    <cellStyle name="Title 13 39" xfId="29898"/>
    <cellStyle name="Title 13 4" xfId="29899"/>
    <cellStyle name="Title 13 4 10" xfId="29900"/>
    <cellStyle name="Title 13 4 11" xfId="29901"/>
    <cellStyle name="Title 13 4 12" xfId="29902"/>
    <cellStyle name="Title 13 4 13" xfId="29903"/>
    <cellStyle name="Title 13 4 14" xfId="29904"/>
    <cellStyle name="Title 13 4 15" xfId="29905"/>
    <cellStyle name="Title 13 4 16" xfId="29906"/>
    <cellStyle name="Title 13 4 17" xfId="29907"/>
    <cellStyle name="Title 13 4 18" xfId="29908"/>
    <cellStyle name="Title 13 4 19" xfId="29909"/>
    <cellStyle name="Title 13 4 2" xfId="29910"/>
    <cellStyle name="Title 13 4 2 2" xfId="29911"/>
    <cellStyle name="Title 13 4 2 3" xfId="29912"/>
    <cellStyle name="Title 13 4 2 4" xfId="29913"/>
    <cellStyle name="Title 13 4 2 5" xfId="29914"/>
    <cellStyle name="Title 13 4 2 6" xfId="29915"/>
    <cellStyle name="Title 13 4 20" xfId="29916"/>
    <cellStyle name="Title 13 4 21" xfId="29917"/>
    <cellStyle name="Title 13 4 22" xfId="29918"/>
    <cellStyle name="Title 13 4 23" xfId="29919"/>
    <cellStyle name="Title 13 4 24" xfId="29920"/>
    <cellStyle name="Title 13 4 25" xfId="29921"/>
    <cellStyle name="Title 13 4 3" xfId="29922"/>
    <cellStyle name="Title 13 4 4" xfId="29923"/>
    <cellStyle name="Title 13 4 5" xfId="29924"/>
    <cellStyle name="Title 13 4 6" xfId="29925"/>
    <cellStyle name="Title 13 4 7" xfId="29926"/>
    <cellStyle name="Title 13 4 8" xfId="29927"/>
    <cellStyle name="Title 13 4 9" xfId="29928"/>
    <cellStyle name="Title 13 40" xfId="29929"/>
    <cellStyle name="Title 13 41" xfId="29930"/>
    <cellStyle name="Title 13 5" xfId="29931"/>
    <cellStyle name="Title 13 5 10" xfId="29932"/>
    <cellStyle name="Title 13 5 11" xfId="29933"/>
    <cellStyle name="Title 13 5 12" xfId="29934"/>
    <cellStyle name="Title 13 5 13" xfId="29935"/>
    <cellStyle name="Title 13 5 14" xfId="29936"/>
    <cellStyle name="Title 13 5 15" xfId="29937"/>
    <cellStyle name="Title 13 5 16" xfId="29938"/>
    <cellStyle name="Title 13 5 17" xfId="29939"/>
    <cellStyle name="Title 13 5 18" xfId="29940"/>
    <cellStyle name="Title 13 5 19" xfId="29941"/>
    <cellStyle name="Title 13 5 2" xfId="29942"/>
    <cellStyle name="Title 13 5 2 2" xfId="29943"/>
    <cellStyle name="Title 13 5 2 3" xfId="29944"/>
    <cellStyle name="Title 13 5 2 4" xfId="29945"/>
    <cellStyle name="Title 13 5 2 5" xfId="29946"/>
    <cellStyle name="Title 13 5 2 6" xfId="29947"/>
    <cellStyle name="Title 13 5 20" xfId="29948"/>
    <cellStyle name="Title 13 5 21" xfId="29949"/>
    <cellStyle name="Title 13 5 22" xfId="29950"/>
    <cellStyle name="Title 13 5 23" xfId="29951"/>
    <cellStyle name="Title 13 5 24" xfId="29952"/>
    <cellStyle name="Title 13 5 25" xfId="29953"/>
    <cellStyle name="Title 13 5 3" xfId="29954"/>
    <cellStyle name="Title 13 5 4" xfId="29955"/>
    <cellStyle name="Title 13 5 5" xfId="29956"/>
    <cellStyle name="Title 13 5 6" xfId="29957"/>
    <cellStyle name="Title 13 5 7" xfId="29958"/>
    <cellStyle name="Title 13 5 8" xfId="29959"/>
    <cellStyle name="Title 13 5 9" xfId="29960"/>
    <cellStyle name="Title 13 6" xfId="29961"/>
    <cellStyle name="Title 13 6 10" xfId="29962"/>
    <cellStyle name="Title 13 6 11" xfId="29963"/>
    <cellStyle name="Title 13 6 12" xfId="29964"/>
    <cellStyle name="Title 13 6 13" xfId="29965"/>
    <cellStyle name="Title 13 6 14" xfId="29966"/>
    <cellStyle name="Title 13 6 15" xfId="29967"/>
    <cellStyle name="Title 13 6 16" xfId="29968"/>
    <cellStyle name="Title 13 6 17" xfId="29969"/>
    <cellStyle name="Title 13 6 18" xfId="29970"/>
    <cellStyle name="Title 13 6 19" xfId="29971"/>
    <cellStyle name="Title 13 6 2" xfId="29972"/>
    <cellStyle name="Title 13 6 20" xfId="29973"/>
    <cellStyle name="Title 13 6 21" xfId="29974"/>
    <cellStyle name="Title 13 6 22" xfId="29975"/>
    <cellStyle name="Title 13 6 23" xfId="29976"/>
    <cellStyle name="Title 13 6 24" xfId="29977"/>
    <cellStyle name="Title 13 6 25" xfId="29978"/>
    <cellStyle name="Title 13 6 3" xfId="29979"/>
    <cellStyle name="Title 13 6 4" xfId="29980"/>
    <cellStyle name="Title 13 6 5" xfId="29981"/>
    <cellStyle name="Title 13 6 6" xfId="29982"/>
    <cellStyle name="Title 13 6 7" xfId="29983"/>
    <cellStyle name="Title 13 6 8" xfId="29984"/>
    <cellStyle name="Title 13 6 9" xfId="29985"/>
    <cellStyle name="Title 13 7" xfId="29986"/>
    <cellStyle name="Title 13 7 10" xfId="29987"/>
    <cellStyle name="Title 13 7 11" xfId="29988"/>
    <cellStyle name="Title 13 7 12" xfId="29989"/>
    <cellStyle name="Title 13 7 13" xfId="29990"/>
    <cellStyle name="Title 13 7 14" xfId="29991"/>
    <cellStyle name="Title 13 7 15" xfId="29992"/>
    <cellStyle name="Title 13 7 16" xfId="29993"/>
    <cellStyle name="Title 13 7 17" xfId="29994"/>
    <cellStyle name="Title 13 7 18" xfId="29995"/>
    <cellStyle name="Title 13 7 19" xfId="29996"/>
    <cellStyle name="Title 13 7 2" xfId="29997"/>
    <cellStyle name="Title 13 7 20" xfId="29998"/>
    <cellStyle name="Title 13 7 21" xfId="29999"/>
    <cellStyle name="Title 13 7 22" xfId="30000"/>
    <cellStyle name="Title 13 7 23" xfId="30001"/>
    <cellStyle name="Title 13 7 24" xfId="30002"/>
    <cellStyle name="Title 13 7 25" xfId="30003"/>
    <cellStyle name="Title 13 7 3" xfId="30004"/>
    <cellStyle name="Title 13 7 4" xfId="30005"/>
    <cellStyle name="Title 13 7 5" xfId="30006"/>
    <cellStyle name="Title 13 7 6" xfId="30007"/>
    <cellStyle name="Title 13 7 7" xfId="30008"/>
    <cellStyle name="Title 13 7 8" xfId="30009"/>
    <cellStyle name="Title 13 7 9" xfId="30010"/>
    <cellStyle name="Title 13 8" xfId="30011"/>
    <cellStyle name="Title 13 8 10" xfId="30012"/>
    <cellStyle name="Title 13 8 11" xfId="30013"/>
    <cellStyle name="Title 13 8 12" xfId="30014"/>
    <cellStyle name="Title 13 8 13" xfId="30015"/>
    <cellStyle name="Title 13 8 14" xfId="30016"/>
    <cellStyle name="Title 13 8 15" xfId="30017"/>
    <cellStyle name="Title 13 8 16" xfId="30018"/>
    <cellStyle name="Title 13 8 17" xfId="30019"/>
    <cellStyle name="Title 13 8 18" xfId="30020"/>
    <cellStyle name="Title 13 8 19" xfId="30021"/>
    <cellStyle name="Title 13 8 2" xfId="30022"/>
    <cellStyle name="Title 13 8 20" xfId="30023"/>
    <cellStyle name="Title 13 8 21" xfId="30024"/>
    <cellStyle name="Title 13 8 22" xfId="30025"/>
    <cellStyle name="Title 13 8 23" xfId="30026"/>
    <cellStyle name="Title 13 8 24" xfId="30027"/>
    <cellStyle name="Title 13 8 25" xfId="30028"/>
    <cellStyle name="Title 13 8 3" xfId="30029"/>
    <cellStyle name="Title 13 8 4" xfId="30030"/>
    <cellStyle name="Title 13 8 5" xfId="30031"/>
    <cellStyle name="Title 13 8 6" xfId="30032"/>
    <cellStyle name="Title 13 8 7" xfId="30033"/>
    <cellStyle name="Title 13 8 8" xfId="30034"/>
    <cellStyle name="Title 13 8 9" xfId="30035"/>
    <cellStyle name="Title 13 9" xfId="30036"/>
    <cellStyle name="Title 13 9 10" xfId="30037"/>
    <cellStyle name="Title 13 9 11" xfId="30038"/>
    <cellStyle name="Title 13 9 12" xfId="30039"/>
    <cellStyle name="Title 13 9 13" xfId="30040"/>
    <cellStyle name="Title 13 9 14" xfId="30041"/>
    <cellStyle name="Title 13 9 15" xfId="30042"/>
    <cellStyle name="Title 13 9 16" xfId="30043"/>
    <cellStyle name="Title 13 9 17" xfId="30044"/>
    <cellStyle name="Title 13 9 18" xfId="30045"/>
    <cellStyle name="Title 13 9 19" xfId="30046"/>
    <cellStyle name="Title 13 9 2" xfId="30047"/>
    <cellStyle name="Title 13 9 20" xfId="30048"/>
    <cellStyle name="Title 13 9 21" xfId="30049"/>
    <cellStyle name="Title 13 9 22" xfId="30050"/>
    <cellStyle name="Title 13 9 23" xfId="30051"/>
    <cellStyle name="Title 13 9 24" xfId="30052"/>
    <cellStyle name="Title 13 9 25" xfId="30053"/>
    <cellStyle name="Title 13 9 3" xfId="30054"/>
    <cellStyle name="Title 13 9 4" xfId="30055"/>
    <cellStyle name="Title 13 9 5" xfId="30056"/>
    <cellStyle name="Title 13 9 6" xfId="30057"/>
    <cellStyle name="Title 13 9 7" xfId="30058"/>
    <cellStyle name="Title 13 9 8" xfId="30059"/>
    <cellStyle name="Title 13 9 9" xfId="30060"/>
    <cellStyle name="Title 14" xfId="30061"/>
    <cellStyle name="Title 14 10" xfId="30062"/>
    <cellStyle name="Title 14 10 10" xfId="30063"/>
    <cellStyle name="Title 14 10 11" xfId="30064"/>
    <cellStyle name="Title 14 10 12" xfId="30065"/>
    <cellStyle name="Title 14 10 13" xfId="30066"/>
    <cellStyle name="Title 14 10 14" xfId="30067"/>
    <cellStyle name="Title 14 10 15" xfId="30068"/>
    <cellStyle name="Title 14 10 16" xfId="30069"/>
    <cellStyle name="Title 14 10 17" xfId="30070"/>
    <cellStyle name="Title 14 10 18" xfId="30071"/>
    <cellStyle name="Title 14 10 19" xfId="30072"/>
    <cellStyle name="Title 14 10 2" xfId="30073"/>
    <cellStyle name="Title 14 10 20" xfId="30074"/>
    <cellStyle name="Title 14 10 21" xfId="30075"/>
    <cellStyle name="Title 14 10 22" xfId="30076"/>
    <cellStyle name="Title 14 10 23" xfId="30077"/>
    <cellStyle name="Title 14 10 24" xfId="30078"/>
    <cellStyle name="Title 14 10 25" xfId="30079"/>
    <cellStyle name="Title 14 10 3" xfId="30080"/>
    <cellStyle name="Title 14 10 4" xfId="30081"/>
    <cellStyle name="Title 14 10 5" xfId="30082"/>
    <cellStyle name="Title 14 10 6" xfId="30083"/>
    <cellStyle name="Title 14 10 7" xfId="30084"/>
    <cellStyle name="Title 14 10 8" xfId="30085"/>
    <cellStyle name="Title 14 10 9" xfId="30086"/>
    <cellStyle name="Title 14 11" xfId="30087"/>
    <cellStyle name="Title 14 11 2" xfId="30088"/>
    <cellStyle name="Title 14 11 3" xfId="30089"/>
    <cellStyle name="Title 14 11 4" xfId="30090"/>
    <cellStyle name="Title 14 11 5" xfId="30091"/>
    <cellStyle name="Title 14 11 6" xfId="30092"/>
    <cellStyle name="Title 14 12" xfId="30093"/>
    <cellStyle name="Title 14 13" xfId="30094"/>
    <cellStyle name="Title 14 14" xfId="30095"/>
    <cellStyle name="Title 14 15" xfId="30096"/>
    <cellStyle name="Title 14 16" xfId="30097"/>
    <cellStyle name="Title 14 17" xfId="30098"/>
    <cellStyle name="Title 14 18" xfId="30099"/>
    <cellStyle name="Title 14 19" xfId="30100"/>
    <cellStyle name="Title 14 2" xfId="30101"/>
    <cellStyle name="Title 14 2 10" xfId="30102"/>
    <cellStyle name="Title 14 2 11" xfId="30103"/>
    <cellStyle name="Title 14 2 12" xfId="30104"/>
    <cellStyle name="Title 14 2 13" xfId="30105"/>
    <cellStyle name="Title 14 2 14" xfId="30106"/>
    <cellStyle name="Title 14 2 15" xfId="30107"/>
    <cellStyle name="Title 14 2 16" xfId="30108"/>
    <cellStyle name="Title 14 2 17" xfId="30109"/>
    <cellStyle name="Title 14 2 18" xfId="30110"/>
    <cellStyle name="Title 14 2 19" xfId="30111"/>
    <cellStyle name="Title 14 2 2" xfId="30112"/>
    <cellStyle name="Title 14 2 2 2" xfId="30113"/>
    <cellStyle name="Title 14 2 2 3" xfId="30114"/>
    <cellStyle name="Title 14 2 2 4" xfId="30115"/>
    <cellStyle name="Title 14 2 2 5" xfId="30116"/>
    <cellStyle name="Title 14 2 2 6" xfId="30117"/>
    <cellStyle name="Title 14 2 20" xfId="30118"/>
    <cellStyle name="Title 14 2 21" xfId="30119"/>
    <cellStyle name="Title 14 2 22" xfId="30120"/>
    <cellStyle name="Title 14 2 23" xfId="30121"/>
    <cellStyle name="Title 14 2 24" xfId="30122"/>
    <cellStyle name="Title 14 2 25" xfId="30123"/>
    <cellStyle name="Title 14 2 3" xfId="30124"/>
    <cellStyle name="Title 14 2 4" xfId="30125"/>
    <cellStyle name="Title 14 2 5" xfId="30126"/>
    <cellStyle name="Title 14 2 6" xfId="30127"/>
    <cellStyle name="Title 14 2 7" xfId="30128"/>
    <cellStyle name="Title 14 2 8" xfId="30129"/>
    <cellStyle name="Title 14 2 9" xfId="30130"/>
    <cellStyle name="Title 14 20" xfId="30131"/>
    <cellStyle name="Title 14 21" xfId="30132"/>
    <cellStyle name="Title 14 22" xfId="30133"/>
    <cellStyle name="Title 14 23" xfId="30134"/>
    <cellStyle name="Title 14 24" xfId="30135"/>
    <cellStyle name="Title 14 25" xfId="30136"/>
    <cellStyle name="Title 14 26" xfId="30137"/>
    <cellStyle name="Title 14 27" xfId="30138"/>
    <cellStyle name="Title 14 28" xfId="30139"/>
    <cellStyle name="Title 14 29" xfId="30140"/>
    <cellStyle name="Title 14 3" xfId="30141"/>
    <cellStyle name="Title 14 3 10" xfId="30142"/>
    <cellStyle name="Title 14 3 11" xfId="30143"/>
    <cellStyle name="Title 14 3 12" xfId="30144"/>
    <cellStyle name="Title 14 3 13" xfId="30145"/>
    <cellStyle name="Title 14 3 14" xfId="30146"/>
    <cellStyle name="Title 14 3 15" xfId="30147"/>
    <cellStyle name="Title 14 3 16" xfId="30148"/>
    <cellStyle name="Title 14 3 17" xfId="30149"/>
    <cellStyle name="Title 14 3 18" xfId="30150"/>
    <cellStyle name="Title 14 3 19" xfId="30151"/>
    <cellStyle name="Title 14 3 2" xfId="30152"/>
    <cellStyle name="Title 14 3 2 2" xfId="30153"/>
    <cellStyle name="Title 14 3 2 3" xfId="30154"/>
    <cellStyle name="Title 14 3 2 4" xfId="30155"/>
    <cellStyle name="Title 14 3 2 5" xfId="30156"/>
    <cellStyle name="Title 14 3 2 6" xfId="30157"/>
    <cellStyle name="Title 14 3 20" xfId="30158"/>
    <cellStyle name="Title 14 3 21" xfId="30159"/>
    <cellStyle name="Title 14 3 22" xfId="30160"/>
    <cellStyle name="Title 14 3 23" xfId="30161"/>
    <cellStyle name="Title 14 3 24" xfId="30162"/>
    <cellStyle name="Title 14 3 25" xfId="30163"/>
    <cellStyle name="Title 14 3 3" xfId="30164"/>
    <cellStyle name="Title 14 3 4" xfId="30165"/>
    <cellStyle name="Title 14 3 5" xfId="30166"/>
    <cellStyle name="Title 14 3 6" xfId="30167"/>
    <cellStyle name="Title 14 3 7" xfId="30168"/>
    <cellStyle name="Title 14 3 8" xfId="30169"/>
    <cellStyle name="Title 14 3 9" xfId="30170"/>
    <cellStyle name="Title 14 30" xfId="30171"/>
    <cellStyle name="Title 14 31" xfId="30172"/>
    <cellStyle name="Title 14 32" xfId="30173"/>
    <cellStyle name="Title 14 33" xfId="30174"/>
    <cellStyle name="Title 14 34" xfId="30175"/>
    <cellStyle name="Title 14 35" xfId="30176"/>
    <cellStyle name="Title 14 36" xfId="30177"/>
    <cellStyle name="Title 14 37" xfId="30178"/>
    <cellStyle name="Title 14 38" xfId="30179"/>
    <cellStyle name="Title 14 39" xfId="30180"/>
    <cellStyle name="Title 14 4" xfId="30181"/>
    <cellStyle name="Title 14 4 10" xfId="30182"/>
    <cellStyle name="Title 14 4 11" xfId="30183"/>
    <cellStyle name="Title 14 4 12" xfId="30184"/>
    <cellStyle name="Title 14 4 13" xfId="30185"/>
    <cellStyle name="Title 14 4 14" xfId="30186"/>
    <cellStyle name="Title 14 4 15" xfId="30187"/>
    <cellStyle name="Title 14 4 16" xfId="30188"/>
    <cellStyle name="Title 14 4 17" xfId="30189"/>
    <cellStyle name="Title 14 4 18" xfId="30190"/>
    <cellStyle name="Title 14 4 19" xfId="30191"/>
    <cellStyle name="Title 14 4 2" xfId="30192"/>
    <cellStyle name="Title 14 4 2 2" xfId="30193"/>
    <cellStyle name="Title 14 4 2 3" xfId="30194"/>
    <cellStyle name="Title 14 4 2 4" xfId="30195"/>
    <cellStyle name="Title 14 4 2 5" xfId="30196"/>
    <cellStyle name="Title 14 4 2 6" xfId="30197"/>
    <cellStyle name="Title 14 4 20" xfId="30198"/>
    <cellStyle name="Title 14 4 21" xfId="30199"/>
    <cellStyle name="Title 14 4 22" xfId="30200"/>
    <cellStyle name="Title 14 4 23" xfId="30201"/>
    <cellStyle name="Title 14 4 24" xfId="30202"/>
    <cellStyle name="Title 14 4 25" xfId="30203"/>
    <cellStyle name="Title 14 4 3" xfId="30204"/>
    <cellStyle name="Title 14 4 4" xfId="30205"/>
    <cellStyle name="Title 14 4 5" xfId="30206"/>
    <cellStyle name="Title 14 4 6" xfId="30207"/>
    <cellStyle name="Title 14 4 7" xfId="30208"/>
    <cellStyle name="Title 14 4 8" xfId="30209"/>
    <cellStyle name="Title 14 4 9" xfId="30210"/>
    <cellStyle name="Title 14 40" xfId="30211"/>
    <cellStyle name="Title 14 41" xfId="30212"/>
    <cellStyle name="Title 14 5" xfId="30213"/>
    <cellStyle name="Title 14 5 10" xfId="30214"/>
    <cellStyle name="Title 14 5 11" xfId="30215"/>
    <cellStyle name="Title 14 5 12" xfId="30216"/>
    <cellStyle name="Title 14 5 13" xfId="30217"/>
    <cellStyle name="Title 14 5 14" xfId="30218"/>
    <cellStyle name="Title 14 5 15" xfId="30219"/>
    <cellStyle name="Title 14 5 16" xfId="30220"/>
    <cellStyle name="Title 14 5 17" xfId="30221"/>
    <cellStyle name="Title 14 5 18" xfId="30222"/>
    <cellStyle name="Title 14 5 19" xfId="30223"/>
    <cellStyle name="Title 14 5 2" xfId="30224"/>
    <cellStyle name="Title 14 5 2 2" xfId="30225"/>
    <cellStyle name="Title 14 5 2 3" xfId="30226"/>
    <cellStyle name="Title 14 5 2 4" xfId="30227"/>
    <cellStyle name="Title 14 5 2 5" xfId="30228"/>
    <cellStyle name="Title 14 5 2 6" xfId="30229"/>
    <cellStyle name="Title 14 5 20" xfId="30230"/>
    <cellStyle name="Title 14 5 21" xfId="30231"/>
    <cellStyle name="Title 14 5 22" xfId="30232"/>
    <cellStyle name="Title 14 5 23" xfId="30233"/>
    <cellStyle name="Title 14 5 24" xfId="30234"/>
    <cellStyle name="Title 14 5 25" xfId="30235"/>
    <cellStyle name="Title 14 5 3" xfId="30236"/>
    <cellStyle name="Title 14 5 4" xfId="30237"/>
    <cellStyle name="Title 14 5 5" xfId="30238"/>
    <cellStyle name="Title 14 5 6" xfId="30239"/>
    <cellStyle name="Title 14 5 7" xfId="30240"/>
    <cellStyle name="Title 14 5 8" xfId="30241"/>
    <cellStyle name="Title 14 5 9" xfId="30242"/>
    <cellStyle name="Title 14 6" xfId="30243"/>
    <cellStyle name="Title 14 6 10" xfId="30244"/>
    <cellStyle name="Title 14 6 11" xfId="30245"/>
    <cellStyle name="Title 14 6 12" xfId="30246"/>
    <cellStyle name="Title 14 6 13" xfId="30247"/>
    <cellStyle name="Title 14 6 14" xfId="30248"/>
    <cellStyle name="Title 14 6 15" xfId="30249"/>
    <cellStyle name="Title 14 6 16" xfId="30250"/>
    <cellStyle name="Title 14 6 17" xfId="30251"/>
    <cellStyle name="Title 14 6 18" xfId="30252"/>
    <cellStyle name="Title 14 6 19" xfId="30253"/>
    <cellStyle name="Title 14 6 2" xfId="30254"/>
    <cellStyle name="Title 14 6 20" xfId="30255"/>
    <cellStyle name="Title 14 6 21" xfId="30256"/>
    <cellStyle name="Title 14 6 22" xfId="30257"/>
    <cellStyle name="Title 14 6 23" xfId="30258"/>
    <cellStyle name="Title 14 6 24" xfId="30259"/>
    <cellStyle name="Title 14 6 25" xfId="30260"/>
    <cellStyle name="Title 14 6 3" xfId="30261"/>
    <cellStyle name="Title 14 6 4" xfId="30262"/>
    <cellStyle name="Title 14 6 5" xfId="30263"/>
    <cellStyle name="Title 14 6 6" xfId="30264"/>
    <cellStyle name="Title 14 6 7" xfId="30265"/>
    <cellStyle name="Title 14 6 8" xfId="30266"/>
    <cellStyle name="Title 14 6 9" xfId="30267"/>
    <cellStyle name="Title 14 7" xfId="30268"/>
    <cellStyle name="Title 14 7 10" xfId="30269"/>
    <cellStyle name="Title 14 7 11" xfId="30270"/>
    <cellStyle name="Title 14 7 12" xfId="30271"/>
    <cellStyle name="Title 14 7 13" xfId="30272"/>
    <cellStyle name="Title 14 7 14" xfId="30273"/>
    <cellStyle name="Title 14 7 15" xfId="30274"/>
    <cellStyle name="Title 14 7 16" xfId="30275"/>
    <cellStyle name="Title 14 7 17" xfId="30276"/>
    <cellStyle name="Title 14 7 18" xfId="30277"/>
    <cellStyle name="Title 14 7 19" xfId="30278"/>
    <cellStyle name="Title 14 7 2" xfId="30279"/>
    <cellStyle name="Title 14 7 20" xfId="30280"/>
    <cellStyle name="Title 14 7 21" xfId="30281"/>
    <cellStyle name="Title 14 7 22" xfId="30282"/>
    <cellStyle name="Title 14 7 23" xfId="30283"/>
    <cellStyle name="Title 14 7 24" xfId="30284"/>
    <cellStyle name="Title 14 7 25" xfId="30285"/>
    <cellStyle name="Title 14 7 3" xfId="30286"/>
    <cellStyle name="Title 14 7 4" xfId="30287"/>
    <cellStyle name="Title 14 7 5" xfId="30288"/>
    <cellStyle name="Title 14 7 6" xfId="30289"/>
    <cellStyle name="Title 14 7 7" xfId="30290"/>
    <cellStyle name="Title 14 7 8" xfId="30291"/>
    <cellStyle name="Title 14 7 9" xfId="30292"/>
    <cellStyle name="Title 14 8" xfId="30293"/>
    <cellStyle name="Title 14 8 10" xfId="30294"/>
    <cellStyle name="Title 14 8 11" xfId="30295"/>
    <cellStyle name="Title 14 8 12" xfId="30296"/>
    <cellStyle name="Title 14 8 13" xfId="30297"/>
    <cellStyle name="Title 14 8 14" xfId="30298"/>
    <cellStyle name="Title 14 8 15" xfId="30299"/>
    <cellStyle name="Title 14 8 16" xfId="30300"/>
    <cellStyle name="Title 14 8 17" xfId="30301"/>
    <cellStyle name="Title 14 8 18" xfId="30302"/>
    <cellStyle name="Title 14 8 19" xfId="30303"/>
    <cellStyle name="Title 14 8 2" xfId="30304"/>
    <cellStyle name="Title 14 8 20" xfId="30305"/>
    <cellStyle name="Title 14 8 21" xfId="30306"/>
    <cellStyle name="Title 14 8 22" xfId="30307"/>
    <cellStyle name="Title 14 8 23" xfId="30308"/>
    <cellStyle name="Title 14 8 24" xfId="30309"/>
    <cellStyle name="Title 14 8 25" xfId="30310"/>
    <cellStyle name="Title 14 8 3" xfId="30311"/>
    <cellStyle name="Title 14 8 4" xfId="30312"/>
    <cellStyle name="Title 14 8 5" xfId="30313"/>
    <cellStyle name="Title 14 8 6" xfId="30314"/>
    <cellStyle name="Title 14 8 7" xfId="30315"/>
    <cellStyle name="Title 14 8 8" xfId="30316"/>
    <cellStyle name="Title 14 8 9" xfId="30317"/>
    <cellStyle name="Title 14 9" xfId="30318"/>
    <cellStyle name="Title 14 9 10" xfId="30319"/>
    <cellStyle name="Title 14 9 11" xfId="30320"/>
    <cellStyle name="Title 14 9 12" xfId="30321"/>
    <cellStyle name="Title 14 9 13" xfId="30322"/>
    <cellStyle name="Title 14 9 14" xfId="30323"/>
    <cellStyle name="Title 14 9 15" xfId="30324"/>
    <cellStyle name="Title 14 9 16" xfId="30325"/>
    <cellStyle name="Title 14 9 17" xfId="30326"/>
    <cellStyle name="Title 14 9 18" xfId="30327"/>
    <cellStyle name="Title 14 9 19" xfId="30328"/>
    <cellStyle name="Title 14 9 2" xfId="30329"/>
    <cellStyle name="Title 14 9 20" xfId="30330"/>
    <cellStyle name="Title 14 9 21" xfId="30331"/>
    <cellStyle name="Title 14 9 22" xfId="30332"/>
    <cellStyle name="Title 14 9 23" xfId="30333"/>
    <cellStyle name="Title 14 9 24" xfId="30334"/>
    <cellStyle name="Title 14 9 25" xfId="30335"/>
    <cellStyle name="Title 14 9 3" xfId="30336"/>
    <cellStyle name="Title 14 9 4" xfId="30337"/>
    <cellStyle name="Title 14 9 5" xfId="30338"/>
    <cellStyle name="Title 14 9 6" xfId="30339"/>
    <cellStyle name="Title 14 9 7" xfId="30340"/>
    <cellStyle name="Title 14 9 8" xfId="30341"/>
    <cellStyle name="Title 14 9 9" xfId="30342"/>
    <cellStyle name="Title 15" xfId="30343"/>
    <cellStyle name="Title 15 10" xfId="30344"/>
    <cellStyle name="Title 15 11" xfId="30345"/>
    <cellStyle name="Title 15 12" xfId="30346"/>
    <cellStyle name="Title 15 13" xfId="30347"/>
    <cellStyle name="Title 15 14" xfId="30348"/>
    <cellStyle name="Title 15 15" xfId="30349"/>
    <cellStyle name="Title 15 16" xfId="30350"/>
    <cellStyle name="Title 15 17" xfId="30351"/>
    <cellStyle name="Title 15 18" xfId="30352"/>
    <cellStyle name="Title 15 19" xfId="30353"/>
    <cellStyle name="Title 15 2" xfId="30354"/>
    <cellStyle name="Title 15 20" xfId="30355"/>
    <cellStyle name="Title 15 21" xfId="30356"/>
    <cellStyle name="Title 15 22" xfId="30357"/>
    <cellStyle name="Title 15 23" xfId="30358"/>
    <cellStyle name="Title 15 24" xfId="30359"/>
    <cellStyle name="Title 15 25" xfId="30360"/>
    <cellStyle name="Title 15 3" xfId="30361"/>
    <cellStyle name="Title 15 4" xfId="30362"/>
    <cellStyle name="Title 15 5" xfId="30363"/>
    <cellStyle name="Title 15 6" xfId="30364"/>
    <cellStyle name="Title 15 7" xfId="30365"/>
    <cellStyle name="Title 15 8" xfId="30366"/>
    <cellStyle name="Title 15 9" xfId="30367"/>
    <cellStyle name="Title 16" xfId="30368"/>
    <cellStyle name="Title 16 10" xfId="30369"/>
    <cellStyle name="Title 16 11" xfId="30370"/>
    <cellStyle name="Title 16 12" xfId="30371"/>
    <cellStyle name="Title 16 13" xfId="30372"/>
    <cellStyle name="Title 16 14" xfId="30373"/>
    <cellStyle name="Title 16 15" xfId="30374"/>
    <cellStyle name="Title 16 16" xfId="30375"/>
    <cellStyle name="Title 16 17" xfId="30376"/>
    <cellStyle name="Title 16 18" xfId="30377"/>
    <cellStyle name="Title 16 19" xfId="30378"/>
    <cellStyle name="Title 16 2" xfId="30379"/>
    <cellStyle name="Title 16 20" xfId="30380"/>
    <cellStyle name="Title 16 21" xfId="30381"/>
    <cellStyle name="Title 16 22" xfId="30382"/>
    <cellStyle name="Title 16 23" xfId="30383"/>
    <cellStyle name="Title 16 24" xfId="30384"/>
    <cellStyle name="Title 16 25" xfId="30385"/>
    <cellStyle name="Title 16 3" xfId="30386"/>
    <cellStyle name="Title 16 4" xfId="30387"/>
    <cellStyle name="Title 16 5" xfId="30388"/>
    <cellStyle name="Title 16 6" xfId="30389"/>
    <cellStyle name="Title 16 7" xfId="30390"/>
    <cellStyle name="Title 16 8" xfId="30391"/>
    <cellStyle name="Title 16 9" xfId="30392"/>
    <cellStyle name="Title 17" xfId="30393"/>
    <cellStyle name="Title 17 10" xfId="30394"/>
    <cellStyle name="Title 17 11" xfId="30395"/>
    <cellStyle name="Title 17 12" xfId="30396"/>
    <cellStyle name="Title 17 13" xfId="30397"/>
    <cellStyle name="Title 17 14" xfId="30398"/>
    <cellStyle name="Title 17 15" xfId="30399"/>
    <cellStyle name="Title 17 16" xfId="30400"/>
    <cellStyle name="Title 17 17" xfId="30401"/>
    <cellStyle name="Title 17 18" xfId="30402"/>
    <cellStyle name="Title 17 19" xfId="30403"/>
    <cellStyle name="Title 17 2" xfId="30404"/>
    <cellStyle name="Title 17 20" xfId="30405"/>
    <cellStyle name="Title 17 21" xfId="30406"/>
    <cellStyle name="Title 17 22" xfId="30407"/>
    <cellStyle name="Title 17 23" xfId="30408"/>
    <cellStyle name="Title 17 24" xfId="30409"/>
    <cellStyle name="Title 17 25" xfId="30410"/>
    <cellStyle name="Title 17 3" xfId="30411"/>
    <cellStyle name="Title 17 4" xfId="30412"/>
    <cellStyle name="Title 17 5" xfId="30413"/>
    <cellStyle name="Title 17 6" xfId="30414"/>
    <cellStyle name="Title 17 7" xfId="30415"/>
    <cellStyle name="Title 17 8" xfId="30416"/>
    <cellStyle name="Title 17 9" xfId="30417"/>
    <cellStyle name="Title 18" xfId="30418"/>
    <cellStyle name="Title 18 10" xfId="30419"/>
    <cellStyle name="Title 18 11" xfId="30420"/>
    <cellStyle name="Title 18 12" xfId="30421"/>
    <cellStyle name="Title 18 13" xfId="30422"/>
    <cellStyle name="Title 18 14" xfId="30423"/>
    <cellStyle name="Title 18 15" xfId="30424"/>
    <cellStyle name="Title 18 16" xfId="30425"/>
    <cellStyle name="Title 18 17" xfId="30426"/>
    <cellStyle name="Title 18 18" xfId="30427"/>
    <cellStyle name="Title 18 19" xfId="30428"/>
    <cellStyle name="Title 18 2" xfId="30429"/>
    <cellStyle name="Title 18 20" xfId="30430"/>
    <cellStyle name="Title 18 21" xfId="30431"/>
    <cellStyle name="Title 18 22" xfId="30432"/>
    <cellStyle name="Title 18 23" xfId="30433"/>
    <cellStyle name="Title 18 24" xfId="30434"/>
    <cellStyle name="Title 18 25" xfId="30435"/>
    <cellStyle name="Title 18 3" xfId="30436"/>
    <cellStyle name="Title 18 4" xfId="30437"/>
    <cellStyle name="Title 18 5" xfId="30438"/>
    <cellStyle name="Title 18 6" xfId="30439"/>
    <cellStyle name="Title 18 7" xfId="30440"/>
    <cellStyle name="Title 18 8" xfId="30441"/>
    <cellStyle name="Title 18 9" xfId="30442"/>
    <cellStyle name="Title 19" xfId="30443"/>
    <cellStyle name="Title 2" xfId="30444"/>
    <cellStyle name="Title 2 10" xfId="30445"/>
    <cellStyle name="Title 2 10 10" xfId="30446"/>
    <cellStyle name="Title 2 10 11" xfId="30447"/>
    <cellStyle name="Title 2 10 12" xfId="30448"/>
    <cellStyle name="Title 2 10 13" xfId="30449"/>
    <cellStyle name="Title 2 10 14" xfId="30450"/>
    <cellStyle name="Title 2 10 15" xfId="30451"/>
    <cellStyle name="Title 2 10 16" xfId="30452"/>
    <cellStyle name="Title 2 10 17" xfId="30453"/>
    <cellStyle name="Title 2 10 18" xfId="30454"/>
    <cellStyle name="Title 2 10 19" xfId="30455"/>
    <cellStyle name="Title 2 10 2" xfId="30456"/>
    <cellStyle name="Title 2 10 20" xfId="30457"/>
    <cellStyle name="Title 2 10 21" xfId="30458"/>
    <cellStyle name="Title 2 10 22" xfId="30459"/>
    <cellStyle name="Title 2 10 23" xfId="30460"/>
    <cellStyle name="Title 2 10 24" xfId="30461"/>
    <cellStyle name="Title 2 10 25" xfId="30462"/>
    <cellStyle name="Title 2 10 3" xfId="30463"/>
    <cellStyle name="Title 2 10 4" xfId="30464"/>
    <cellStyle name="Title 2 10 5" xfId="30465"/>
    <cellStyle name="Title 2 10 6" xfId="30466"/>
    <cellStyle name="Title 2 10 7" xfId="30467"/>
    <cellStyle name="Title 2 10 8" xfId="30468"/>
    <cellStyle name="Title 2 10 9" xfId="30469"/>
    <cellStyle name="Title 2 11" xfId="30470"/>
    <cellStyle name="Title 2 11 2" xfId="30471"/>
    <cellStyle name="Title 2 11 3" xfId="30472"/>
    <cellStyle name="Title 2 11 4" xfId="30473"/>
    <cellStyle name="Title 2 11 5" xfId="30474"/>
    <cellStyle name="Title 2 11 6" xfId="30475"/>
    <cellStyle name="Title 2 12" xfId="30476"/>
    <cellStyle name="Title 2 13" xfId="30477"/>
    <cellStyle name="Title 2 14" xfId="30478"/>
    <cellStyle name="Title 2 15" xfId="30479"/>
    <cellStyle name="Title 2 16" xfId="30480"/>
    <cellStyle name="Title 2 17" xfId="30481"/>
    <cellStyle name="Title 2 18" xfId="30482"/>
    <cellStyle name="Title 2 19" xfId="30483"/>
    <cellStyle name="Title 2 2" xfId="30484"/>
    <cellStyle name="Title 2 2 10" xfId="30485"/>
    <cellStyle name="Title 2 2 11" xfId="30486"/>
    <cellStyle name="Title 2 2 12" xfId="30487"/>
    <cellStyle name="Title 2 2 13" xfId="30488"/>
    <cellStyle name="Title 2 2 14" xfId="30489"/>
    <cellStyle name="Title 2 2 15" xfId="30490"/>
    <cellStyle name="Title 2 2 16" xfId="30491"/>
    <cellStyle name="Title 2 2 17" xfId="30492"/>
    <cellStyle name="Title 2 2 18" xfId="30493"/>
    <cellStyle name="Title 2 2 19" xfId="30494"/>
    <cellStyle name="Title 2 2 2" xfId="30495"/>
    <cellStyle name="Title 2 2 2 2" xfId="30496"/>
    <cellStyle name="Title 2 2 2 2 2" xfId="30497"/>
    <cellStyle name="Title 2 2 2 2 3" xfId="30498"/>
    <cellStyle name="Title 2 2 2 2 4" xfId="30499"/>
    <cellStyle name="Title 2 2 2 3" xfId="30500"/>
    <cellStyle name="Title 2 2 2 4" xfId="30501"/>
    <cellStyle name="Title 2 2 2 5" xfId="30502"/>
    <cellStyle name="Title 2 2 2 6" xfId="30503"/>
    <cellStyle name="Title 2 2 2 7" xfId="30504"/>
    <cellStyle name="Title 2 2 2 8" xfId="30505"/>
    <cellStyle name="Title 2 2 20" xfId="30506"/>
    <cellStyle name="Title 2 2 21" xfId="30507"/>
    <cellStyle name="Title 2 2 22" xfId="30508"/>
    <cellStyle name="Title 2 2 23" xfId="30509"/>
    <cellStyle name="Title 2 2 24" xfId="30510"/>
    <cellStyle name="Title 2 2 25" xfId="30511"/>
    <cellStyle name="Title 2 2 26" xfId="30512"/>
    <cellStyle name="Title 2 2 27" xfId="30513"/>
    <cellStyle name="Title 2 2 3" xfId="30514"/>
    <cellStyle name="Title 2 2 4" xfId="30515"/>
    <cellStyle name="Title 2 2 5" xfId="30516"/>
    <cellStyle name="Title 2 2 6" xfId="30517"/>
    <cellStyle name="Title 2 2 7" xfId="30518"/>
    <cellStyle name="Title 2 2 8" xfId="30519"/>
    <cellStyle name="Title 2 2 9" xfId="30520"/>
    <cellStyle name="Title 2 20" xfId="30521"/>
    <cellStyle name="Title 2 21" xfId="30522"/>
    <cellStyle name="Title 2 22" xfId="30523"/>
    <cellStyle name="Title 2 23" xfId="30524"/>
    <cellStyle name="Title 2 24" xfId="30525"/>
    <cellStyle name="Title 2 25" xfId="30526"/>
    <cellStyle name="Title 2 26" xfId="30527"/>
    <cellStyle name="Title 2 27" xfId="30528"/>
    <cellStyle name="Title 2 28" xfId="30529"/>
    <cellStyle name="Title 2 29" xfId="30530"/>
    <cellStyle name="Title 2 3" xfId="30531"/>
    <cellStyle name="Title 2 3 10" xfId="30532"/>
    <cellStyle name="Title 2 3 11" xfId="30533"/>
    <cellStyle name="Title 2 3 12" xfId="30534"/>
    <cellStyle name="Title 2 3 13" xfId="30535"/>
    <cellStyle name="Title 2 3 14" xfId="30536"/>
    <cellStyle name="Title 2 3 15" xfId="30537"/>
    <cellStyle name="Title 2 3 16" xfId="30538"/>
    <cellStyle name="Title 2 3 17" xfId="30539"/>
    <cellStyle name="Title 2 3 18" xfId="30540"/>
    <cellStyle name="Title 2 3 19" xfId="30541"/>
    <cellStyle name="Title 2 3 2" xfId="30542"/>
    <cellStyle name="Title 2 3 2 2" xfId="30543"/>
    <cellStyle name="Title 2 3 2 3" xfId="30544"/>
    <cellStyle name="Title 2 3 2 4" xfId="30545"/>
    <cellStyle name="Title 2 3 2 5" xfId="30546"/>
    <cellStyle name="Title 2 3 2 6" xfId="30547"/>
    <cellStyle name="Title 2 3 20" xfId="30548"/>
    <cellStyle name="Title 2 3 21" xfId="30549"/>
    <cellStyle name="Title 2 3 22" xfId="30550"/>
    <cellStyle name="Title 2 3 23" xfId="30551"/>
    <cellStyle name="Title 2 3 24" xfId="30552"/>
    <cellStyle name="Title 2 3 25" xfId="30553"/>
    <cellStyle name="Title 2 3 3" xfId="30554"/>
    <cellStyle name="Title 2 3 4" xfId="30555"/>
    <cellStyle name="Title 2 3 5" xfId="30556"/>
    <cellStyle name="Title 2 3 6" xfId="30557"/>
    <cellStyle name="Title 2 3 7" xfId="30558"/>
    <cellStyle name="Title 2 3 8" xfId="30559"/>
    <cellStyle name="Title 2 3 9" xfId="30560"/>
    <cellStyle name="Title 2 30" xfId="30561"/>
    <cellStyle name="Title 2 31" xfId="30562"/>
    <cellStyle name="Title 2 32" xfId="30563"/>
    <cellStyle name="Title 2 33" xfId="30564"/>
    <cellStyle name="Title 2 34" xfId="30565"/>
    <cellStyle name="Title 2 35" xfId="30566"/>
    <cellStyle name="Title 2 36" xfId="30567"/>
    <cellStyle name="Title 2 37" xfId="30568"/>
    <cellStyle name="Title 2 38" xfId="30569"/>
    <cellStyle name="Title 2 39" xfId="30570"/>
    <cellStyle name="Title 2 4" xfId="30571"/>
    <cellStyle name="Title 2 4 10" xfId="30572"/>
    <cellStyle name="Title 2 4 11" xfId="30573"/>
    <cellStyle name="Title 2 4 12" xfId="30574"/>
    <cellStyle name="Title 2 4 13" xfId="30575"/>
    <cellStyle name="Title 2 4 14" xfId="30576"/>
    <cellStyle name="Title 2 4 15" xfId="30577"/>
    <cellStyle name="Title 2 4 16" xfId="30578"/>
    <cellStyle name="Title 2 4 17" xfId="30579"/>
    <cellStyle name="Title 2 4 18" xfId="30580"/>
    <cellStyle name="Title 2 4 19" xfId="30581"/>
    <cellStyle name="Title 2 4 2" xfId="30582"/>
    <cellStyle name="Title 2 4 2 2" xfId="30583"/>
    <cellStyle name="Title 2 4 2 3" xfId="30584"/>
    <cellStyle name="Title 2 4 2 4" xfId="30585"/>
    <cellStyle name="Title 2 4 2 5" xfId="30586"/>
    <cellStyle name="Title 2 4 2 6" xfId="30587"/>
    <cellStyle name="Title 2 4 20" xfId="30588"/>
    <cellStyle name="Title 2 4 21" xfId="30589"/>
    <cellStyle name="Title 2 4 22" xfId="30590"/>
    <cellStyle name="Title 2 4 23" xfId="30591"/>
    <cellStyle name="Title 2 4 24" xfId="30592"/>
    <cellStyle name="Title 2 4 25" xfId="30593"/>
    <cellStyle name="Title 2 4 3" xfId="30594"/>
    <cellStyle name="Title 2 4 4" xfId="30595"/>
    <cellStyle name="Title 2 4 5" xfId="30596"/>
    <cellStyle name="Title 2 4 6" xfId="30597"/>
    <cellStyle name="Title 2 4 7" xfId="30598"/>
    <cellStyle name="Title 2 4 8" xfId="30599"/>
    <cellStyle name="Title 2 4 9" xfId="30600"/>
    <cellStyle name="Title 2 40" xfId="30601"/>
    <cellStyle name="Title 2 41" xfId="30602"/>
    <cellStyle name="Title 2 41 2" xfId="30603"/>
    <cellStyle name="Title 2 42" xfId="30604"/>
    <cellStyle name="Title 2 43" xfId="30605"/>
    <cellStyle name="Title 2 5" xfId="30606"/>
    <cellStyle name="Title 2 5 10" xfId="30607"/>
    <cellStyle name="Title 2 5 11" xfId="30608"/>
    <cellStyle name="Title 2 5 12" xfId="30609"/>
    <cellStyle name="Title 2 5 13" xfId="30610"/>
    <cellStyle name="Title 2 5 14" xfId="30611"/>
    <cellStyle name="Title 2 5 15" xfId="30612"/>
    <cellStyle name="Title 2 5 16" xfId="30613"/>
    <cellStyle name="Title 2 5 17" xfId="30614"/>
    <cellStyle name="Title 2 5 18" xfId="30615"/>
    <cellStyle name="Title 2 5 19" xfId="30616"/>
    <cellStyle name="Title 2 5 2" xfId="30617"/>
    <cellStyle name="Title 2 5 2 2" xfId="30618"/>
    <cellStyle name="Title 2 5 2 3" xfId="30619"/>
    <cellStyle name="Title 2 5 2 4" xfId="30620"/>
    <cellStyle name="Title 2 5 2 5" xfId="30621"/>
    <cellStyle name="Title 2 5 2 6" xfId="30622"/>
    <cellStyle name="Title 2 5 20" xfId="30623"/>
    <cellStyle name="Title 2 5 21" xfId="30624"/>
    <cellStyle name="Title 2 5 22" xfId="30625"/>
    <cellStyle name="Title 2 5 23" xfId="30626"/>
    <cellStyle name="Title 2 5 24" xfId="30627"/>
    <cellStyle name="Title 2 5 25" xfId="30628"/>
    <cellStyle name="Title 2 5 3" xfId="30629"/>
    <cellStyle name="Title 2 5 4" xfId="30630"/>
    <cellStyle name="Title 2 5 5" xfId="30631"/>
    <cellStyle name="Title 2 5 6" xfId="30632"/>
    <cellStyle name="Title 2 5 7" xfId="30633"/>
    <cellStyle name="Title 2 5 8" xfId="30634"/>
    <cellStyle name="Title 2 5 9" xfId="30635"/>
    <cellStyle name="Title 2 6" xfId="30636"/>
    <cellStyle name="Title 2 6 10" xfId="30637"/>
    <cellStyle name="Title 2 6 11" xfId="30638"/>
    <cellStyle name="Title 2 6 12" xfId="30639"/>
    <cellStyle name="Title 2 6 13" xfId="30640"/>
    <cellStyle name="Title 2 6 14" xfId="30641"/>
    <cellStyle name="Title 2 6 15" xfId="30642"/>
    <cellStyle name="Title 2 6 16" xfId="30643"/>
    <cellStyle name="Title 2 6 17" xfId="30644"/>
    <cellStyle name="Title 2 6 18" xfId="30645"/>
    <cellStyle name="Title 2 6 19" xfId="30646"/>
    <cellStyle name="Title 2 6 2" xfId="30647"/>
    <cellStyle name="Title 2 6 20" xfId="30648"/>
    <cellStyle name="Title 2 6 21" xfId="30649"/>
    <cellStyle name="Title 2 6 22" xfId="30650"/>
    <cellStyle name="Title 2 6 23" xfId="30651"/>
    <cellStyle name="Title 2 6 24" xfId="30652"/>
    <cellStyle name="Title 2 6 25" xfId="30653"/>
    <cellStyle name="Title 2 6 3" xfId="30654"/>
    <cellStyle name="Title 2 6 4" xfId="30655"/>
    <cellStyle name="Title 2 6 5" xfId="30656"/>
    <cellStyle name="Title 2 6 6" xfId="30657"/>
    <cellStyle name="Title 2 6 7" xfId="30658"/>
    <cellStyle name="Title 2 6 8" xfId="30659"/>
    <cellStyle name="Title 2 6 9" xfId="30660"/>
    <cellStyle name="Title 2 7" xfId="30661"/>
    <cellStyle name="Title 2 7 10" xfId="30662"/>
    <cellStyle name="Title 2 7 11" xfId="30663"/>
    <cellStyle name="Title 2 7 12" xfId="30664"/>
    <cellStyle name="Title 2 7 13" xfId="30665"/>
    <cellStyle name="Title 2 7 14" xfId="30666"/>
    <cellStyle name="Title 2 7 15" xfId="30667"/>
    <cellStyle name="Title 2 7 16" xfId="30668"/>
    <cellStyle name="Title 2 7 17" xfId="30669"/>
    <cellStyle name="Title 2 7 18" xfId="30670"/>
    <cellStyle name="Title 2 7 19" xfId="30671"/>
    <cellStyle name="Title 2 7 2" xfId="30672"/>
    <cellStyle name="Title 2 7 20" xfId="30673"/>
    <cellStyle name="Title 2 7 21" xfId="30674"/>
    <cellStyle name="Title 2 7 22" xfId="30675"/>
    <cellStyle name="Title 2 7 23" xfId="30676"/>
    <cellStyle name="Title 2 7 24" xfId="30677"/>
    <cellStyle name="Title 2 7 25" xfId="30678"/>
    <cellStyle name="Title 2 7 3" xfId="30679"/>
    <cellStyle name="Title 2 7 4" xfId="30680"/>
    <cellStyle name="Title 2 7 5" xfId="30681"/>
    <cellStyle name="Title 2 7 6" xfId="30682"/>
    <cellStyle name="Title 2 7 7" xfId="30683"/>
    <cellStyle name="Title 2 7 8" xfId="30684"/>
    <cellStyle name="Title 2 7 9" xfId="30685"/>
    <cellStyle name="Title 2 8" xfId="30686"/>
    <cellStyle name="Title 2 8 10" xfId="30687"/>
    <cellStyle name="Title 2 8 11" xfId="30688"/>
    <cellStyle name="Title 2 8 12" xfId="30689"/>
    <cellStyle name="Title 2 8 13" xfId="30690"/>
    <cellStyle name="Title 2 8 14" xfId="30691"/>
    <cellStyle name="Title 2 8 15" xfId="30692"/>
    <cellStyle name="Title 2 8 16" xfId="30693"/>
    <cellStyle name="Title 2 8 17" xfId="30694"/>
    <cellStyle name="Title 2 8 18" xfId="30695"/>
    <cellStyle name="Title 2 8 19" xfId="30696"/>
    <cellStyle name="Title 2 8 2" xfId="30697"/>
    <cellStyle name="Title 2 8 20" xfId="30698"/>
    <cellStyle name="Title 2 8 21" xfId="30699"/>
    <cellStyle name="Title 2 8 22" xfId="30700"/>
    <cellStyle name="Title 2 8 23" xfId="30701"/>
    <cellStyle name="Title 2 8 24" xfId="30702"/>
    <cellStyle name="Title 2 8 25" xfId="30703"/>
    <cellStyle name="Title 2 8 3" xfId="30704"/>
    <cellStyle name="Title 2 8 4" xfId="30705"/>
    <cellStyle name="Title 2 8 5" xfId="30706"/>
    <cellStyle name="Title 2 8 6" xfId="30707"/>
    <cellStyle name="Title 2 8 7" xfId="30708"/>
    <cellStyle name="Title 2 8 8" xfId="30709"/>
    <cellStyle name="Title 2 8 9" xfId="30710"/>
    <cellStyle name="Title 2 9" xfId="30711"/>
    <cellStyle name="Title 2 9 10" xfId="30712"/>
    <cellStyle name="Title 2 9 11" xfId="30713"/>
    <cellStyle name="Title 2 9 12" xfId="30714"/>
    <cellStyle name="Title 2 9 13" xfId="30715"/>
    <cellStyle name="Title 2 9 14" xfId="30716"/>
    <cellStyle name="Title 2 9 15" xfId="30717"/>
    <cellStyle name="Title 2 9 16" xfId="30718"/>
    <cellStyle name="Title 2 9 17" xfId="30719"/>
    <cellStyle name="Title 2 9 18" xfId="30720"/>
    <cellStyle name="Title 2 9 19" xfId="30721"/>
    <cellStyle name="Title 2 9 2" xfId="30722"/>
    <cellStyle name="Title 2 9 20" xfId="30723"/>
    <cellStyle name="Title 2 9 21" xfId="30724"/>
    <cellStyle name="Title 2 9 22" xfId="30725"/>
    <cellStyle name="Title 2 9 23" xfId="30726"/>
    <cellStyle name="Title 2 9 24" xfId="30727"/>
    <cellStyle name="Title 2 9 25" xfId="30728"/>
    <cellStyle name="Title 2 9 3" xfId="30729"/>
    <cellStyle name="Title 2 9 4" xfId="30730"/>
    <cellStyle name="Title 2 9 5" xfId="30731"/>
    <cellStyle name="Title 2 9 6" xfId="30732"/>
    <cellStyle name="Title 2 9 7" xfId="30733"/>
    <cellStyle name="Title 2 9 8" xfId="30734"/>
    <cellStyle name="Title 2 9 9" xfId="30735"/>
    <cellStyle name="Title 20" xfId="30736"/>
    <cellStyle name="Title 21" xfId="30737"/>
    <cellStyle name="Title 22" xfId="30738"/>
    <cellStyle name="Title 23" xfId="30739"/>
    <cellStyle name="Title 24" xfId="30740"/>
    <cellStyle name="Title 24 2" xfId="30741"/>
    <cellStyle name="Title 24 3" xfId="30742"/>
    <cellStyle name="Title 24 4" xfId="30743"/>
    <cellStyle name="Title 25" xfId="30744"/>
    <cellStyle name="Title 25 2" xfId="30745"/>
    <cellStyle name="Title 25 3" xfId="30746"/>
    <cellStyle name="Title 25 4" xfId="30747"/>
    <cellStyle name="Title 26" xfId="30748"/>
    <cellStyle name="Title 26 2" xfId="30749"/>
    <cellStyle name="Title 27" xfId="30750"/>
    <cellStyle name="Title 27 2" xfId="30751"/>
    <cellStyle name="Title 28" xfId="30752"/>
    <cellStyle name="Title 29" xfId="30753"/>
    <cellStyle name="Title 29 2" xfId="30754"/>
    <cellStyle name="Title 3" xfId="30755"/>
    <cellStyle name="Title 3 10" xfId="30756"/>
    <cellStyle name="Title 3 10 10" xfId="30757"/>
    <cellStyle name="Title 3 10 11" xfId="30758"/>
    <cellStyle name="Title 3 10 12" xfId="30759"/>
    <cellStyle name="Title 3 10 13" xfId="30760"/>
    <cellStyle name="Title 3 10 14" xfId="30761"/>
    <cellStyle name="Title 3 10 15" xfId="30762"/>
    <cellStyle name="Title 3 10 16" xfId="30763"/>
    <cellStyle name="Title 3 10 17" xfId="30764"/>
    <cellStyle name="Title 3 10 18" xfId="30765"/>
    <cellStyle name="Title 3 10 19" xfId="30766"/>
    <cellStyle name="Title 3 10 2" xfId="30767"/>
    <cellStyle name="Title 3 10 20" xfId="30768"/>
    <cellStyle name="Title 3 10 21" xfId="30769"/>
    <cellStyle name="Title 3 10 22" xfId="30770"/>
    <cellStyle name="Title 3 10 23" xfId="30771"/>
    <cellStyle name="Title 3 10 24" xfId="30772"/>
    <cellStyle name="Title 3 10 25" xfId="30773"/>
    <cellStyle name="Title 3 10 3" xfId="30774"/>
    <cellStyle name="Title 3 10 4" xfId="30775"/>
    <cellStyle name="Title 3 10 5" xfId="30776"/>
    <cellStyle name="Title 3 10 6" xfId="30777"/>
    <cellStyle name="Title 3 10 7" xfId="30778"/>
    <cellStyle name="Title 3 10 8" xfId="30779"/>
    <cellStyle name="Title 3 10 9" xfId="30780"/>
    <cellStyle name="Title 3 11" xfId="30781"/>
    <cellStyle name="Title 3 11 2" xfId="30782"/>
    <cellStyle name="Title 3 11 3" xfId="30783"/>
    <cellStyle name="Title 3 11 4" xfId="30784"/>
    <cellStyle name="Title 3 11 5" xfId="30785"/>
    <cellStyle name="Title 3 11 6" xfId="30786"/>
    <cellStyle name="Title 3 12" xfId="30787"/>
    <cellStyle name="Title 3 13" xfId="30788"/>
    <cellStyle name="Title 3 14" xfId="30789"/>
    <cellStyle name="Title 3 15" xfId="30790"/>
    <cellStyle name="Title 3 16" xfId="30791"/>
    <cellStyle name="Title 3 17" xfId="30792"/>
    <cellStyle name="Title 3 18" xfId="30793"/>
    <cellStyle name="Title 3 19" xfId="30794"/>
    <cellStyle name="Title 3 2" xfId="30795"/>
    <cellStyle name="Title 3 2 10" xfId="30796"/>
    <cellStyle name="Title 3 2 11" xfId="30797"/>
    <cellStyle name="Title 3 2 12" xfId="30798"/>
    <cellStyle name="Title 3 2 13" xfId="30799"/>
    <cellStyle name="Title 3 2 14" xfId="30800"/>
    <cellStyle name="Title 3 2 15" xfId="30801"/>
    <cellStyle name="Title 3 2 16" xfId="30802"/>
    <cellStyle name="Title 3 2 17" xfId="30803"/>
    <cellStyle name="Title 3 2 18" xfId="30804"/>
    <cellStyle name="Title 3 2 19" xfId="30805"/>
    <cellStyle name="Title 3 2 2" xfId="30806"/>
    <cellStyle name="Title 3 2 2 2" xfId="30807"/>
    <cellStyle name="Title 3 2 2 3" xfId="30808"/>
    <cellStyle name="Title 3 2 2 4" xfId="30809"/>
    <cellStyle name="Title 3 2 2 5" xfId="30810"/>
    <cellStyle name="Title 3 2 2 6" xfId="30811"/>
    <cellStyle name="Title 3 2 20" xfId="30812"/>
    <cellStyle name="Title 3 2 21" xfId="30813"/>
    <cellStyle name="Title 3 2 22" xfId="30814"/>
    <cellStyle name="Title 3 2 23" xfId="30815"/>
    <cellStyle name="Title 3 2 24" xfId="30816"/>
    <cellStyle name="Title 3 2 25" xfId="30817"/>
    <cellStyle name="Title 3 2 3" xfId="30818"/>
    <cellStyle name="Title 3 2 4" xfId="30819"/>
    <cellStyle name="Title 3 2 5" xfId="30820"/>
    <cellStyle name="Title 3 2 6" xfId="30821"/>
    <cellStyle name="Title 3 2 7" xfId="30822"/>
    <cellStyle name="Title 3 2 8" xfId="30823"/>
    <cellStyle name="Title 3 2 9" xfId="30824"/>
    <cellStyle name="Title 3 20" xfId="30825"/>
    <cellStyle name="Title 3 21" xfId="30826"/>
    <cellStyle name="Title 3 22" xfId="30827"/>
    <cellStyle name="Title 3 23" xfId="30828"/>
    <cellStyle name="Title 3 24" xfId="30829"/>
    <cellStyle name="Title 3 25" xfId="30830"/>
    <cellStyle name="Title 3 26" xfId="30831"/>
    <cellStyle name="Title 3 27" xfId="30832"/>
    <cellStyle name="Title 3 28" xfId="30833"/>
    <cellStyle name="Title 3 29" xfId="30834"/>
    <cellStyle name="Title 3 3" xfId="30835"/>
    <cellStyle name="Title 3 3 10" xfId="30836"/>
    <cellStyle name="Title 3 3 11" xfId="30837"/>
    <cellStyle name="Title 3 3 12" xfId="30838"/>
    <cellStyle name="Title 3 3 13" xfId="30839"/>
    <cellStyle name="Title 3 3 14" xfId="30840"/>
    <cellStyle name="Title 3 3 15" xfId="30841"/>
    <cellStyle name="Title 3 3 16" xfId="30842"/>
    <cellStyle name="Title 3 3 17" xfId="30843"/>
    <cellStyle name="Title 3 3 18" xfId="30844"/>
    <cellStyle name="Title 3 3 19" xfId="30845"/>
    <cellStyle name="Title 3 3 2" xfId="30846"/>
    <cellStyle name="Title 3 3 2 2" xfId="30847"/>
    <cellStyle name="Title 3 3 2 3" xfId="30848"/>
    <cellStyle name="Title 3 3 2 4" xfId="30849"/>
    <cellStyle name="Title 3 3 2 5" xfId="30850"/>
    <cellStyle name="Title 3 3 2 6" xfId="30851"/>
    <cellStyle name="Title 3 3 20" xfId="30852"/>
    <cellStyle name="Title 3 3 21" xfId="30853"/>
    <cellStyle name="Title 3 3 22" xfId="30854"/>
    <cellStyle name="Title 3 3 23" xfId="30855"/>
    <cellStyle name="Title 3 3 24" xfId="30856"/>
    <cellStyle name="Title 3 3 25" xfId="30857"/>
    <cellStyle name="Title 3 3 3" xfId="30858"/>
    <cellStyle name="Title 3 3 4" xfId="30859"/>
    <cellStyle name="Title 3 3 5" xfId="30860"/>
    <cellStyle name="Title 3 3 6" xfId="30861"/>
    <cellStyle name="Title 3 3 7" xfId="30862"/>
    <cellStyle name="Title 3 3 8" xfId="30863"/>
    <cellStyle name="Title 3 3 9" xfId="30864"/>
    <cellStyle name="Title 3 30" xfId="30865"/>
    <cellStyle name="Title 3 31" xfId="30866"/>
    <cellStyle name="Title 3 32" xfId="30867"/>
    <cellStyle name="Title 3 33" xfId="30868"/>
    <cellStyle name="Title 3 34" xfId="30869"/>
    <cellStyle name="Title 3 35" xfId="30870"/>
    <cellStyle name="Title 3 36" xfId="30871"/>
    <cellStyle name="Title 3 37" xfId="30872"/>
    <cellStyle name="Title 3 38" xfId="30873"/>
    <cellStyle name="Title 3 39" xfId="30874"/>
    <cellStyle name="Title 3 4" xfId="30875"/>
    <cellStyle name="Title 3 4 10" xfId="30876"/>
    <cellStyle name="Title 3 4 11" xfId="30877"/>
    <cellStyle name="Title 3 4 12" xfId="30878"/>
    <cellStyle name="Title 3 4 13" xfId="30879"/>
    <cellStyle name="Title 3 4 14" xfId="30880"/>
    <cellStyle name="Title 3 4 15" xfId="30881"/>
    <cellStyle name="Title 3 4 16" xfId="30882"/>
    <cellStyle name="Title 3 4 17" xfId="30883"/>
    <cellStyle name="Title 3 4 18" xfId="30884"/>
    <cellStyle name="Title 3 4 19" xfId="30885"/>
    <cellStyle name="Title 3 4 2" xfId="30886"/>
    <cellStyle name="Title 3 4 2 2" xfId="30887"/>
    <cellStyle name="Title 3 4 2 3" xfId="30888"/>
    <cellStyle name="Title 3 4 2 4" xfId="30889"/>
    <cellStyle name="Title 3 4 2 5" xfId="30890"/>
    <cellStyle name="Title 3 4 2 6" xfId="30891"/>
    <cellStyle name="Title 3 4 20" xfId="30892"/>
    <cellStyle name="Title 3 4 21" xfId="30893"/>
    <cellStyle name="Title 3 4 22" xfId="30894"/>
    <cellStyle name="Title 3 4 23" xfId="30895"/>
    <cellStyle name="Title 3 4 24" xfId="30896"/>
    <cellStyle name="Title 3 4 25" xfId="30897"/>
    <cellStyle name="Title 3 4 3" xfId="30898"/>
    <cellStyle name="Title 3 4 4" xfId="30899"/>
    <cellStyle name="Title 3 4 5" xfId="30900"/>
    <cellStyle name="Title 3 4 6" xfId="30901"/>
    <cellStyle name="Title 3 4 7" xfId="30902"/>
    <cellStyle name="Title 3 4 8" xfId="30903"/>
    <cellStyle name="Title 3 4 9" xfId="30904"/>
    <cellStyle name="Title 3 40" xfId="30905"/>
    <cellStyle name="Title 3 41" xfId="30906"/>
    <cellStyle name="Title 3 5" xfId="30907"/>
    <cellStyle name="Title 3 5 10" xfId="30908"/>
    <cellStyle name="Title 3 5 11" xfId="30909"/>
    <cellStyle name="Title 3 5 12" xfId="30910"/>
    <cellStyle name="Title 3 5 13" xfId="30911"/>
    <cellStyle name="Title 3 5 14" xfId="30912"/>
    <cellStyle name="Title 3 5 15" xfId="30913"/>
    <cellStyle name="Title 3 5 16" xfId="30914"/>
    <cellStyle name="Title 3 5 17" xfId="30915"/>
    <cellStyle name="Title 3 5 18" xfId="30916"/>
    <cellStyle name="Title 3 5 19" xfId="30917"/>
    <cellStyle name="Title 3 5 2" xfId="30918"/>
    <cellStyle name="Title 3 5 2 2" xfId="30919"/>
    <cellStyle name="Title 3 5 2 3" xfId="30920"/>
    <cellStyle name="Title 3 5 2 4" xfId="30921"/>
    <cellStyle name="Title 3 5 2 5" xfId="30922"/>
    <cellStyle name="Title 3 5 2 6" xfId="30923"/>
    <cellStyle name="Title 3 5 20" xfId="30924"/>
    <cellStyle name="Title 3 5 21" xfId="30925"/>
    <cellStyle name="Title 3 5 22" xfId="30926"/>
    <cellStyle name="Title 3 5 23" xfId="30927"/>
    <cellStyle name="Title 3 5 24" xfId="30928"/>
    <cellStyle name="Title 3 5 25" xfId="30929"/>
    <cellStyle name="Title 3 5 3" xfId="30930"/>
    <cellStyle name="Title 3 5 4" xfId="30931"/>
    <cellStyle name="Title 3 5 5" xfId="30932"/>
    <cellStyle name="Title 3 5 6" xfId="30933"/>
    <cellStyle name="Title 3 5 7" xfId="30934"/>
    <cellStyle name="Title 3 5 8" xfId="30935"/>
    <cellStyle name="Title 3 5 9" xfId="30936"/>
    <cellStyle name="Title 3 6" xfId="30937"/>
    <cellStyle name="Title 3 6 10" xfId="30938"/>
    <cellStyle name="Title 3 6 11" xfId="30939"/>
    <cellStyle name="Title 3 6 12" xfId="30940"/>
    <cellStyle name="Title 3 6 13" xfId="30941"/>
    <cellStyle name="Title 3 6 14" xfId="30942"/>
    <cellStyle name="Title 3 6 15" xfId="30943"/>
    <cellStyle name="Title 3 6 16" xfId="30944"/>
    <cellStyle name="Title 3 6 17" xfId="30945"/>
    <cellStyle name="Title 3 6 18" xfId="30946"/>
    <cellStyle name="Title 3 6 19" xfId="30947"/>
    <cellStyle name="Title 3 6 2" xfId="30948"/>
    <cellStyle name="Title 3 6 20" xfId="30949"/>
    <cellStyle name="Title 3 6 21" xfId="30950"/>
    <cellStyle name="Title 3 6 22" xfId="30951"/>
    <cellStyle name="Title 3 6 23" xfId="30952"/>
    <cellStyle name="Title 3 6 24" xfId="30953"/>
    <cellStyle name="Title 3 6 25" xfId="30954"/>
    <cellStyle name="Title 3 6 3" xfId="30955"/>
    <cellStyle name="Title 3 6 4" xfId="30956"/>
    <cellStyle name="Title 3 6 5" xfId="30957"/>
    <cellStyle name="Title 3 6 6" xfId="30958"/>
    <cellStyle name="Title 3 6 7" xfId="30959"/>
    <cellStyle name="Title 3 6 8" xfId="30960"/>
    <cellStyle name="Title 3 6 9" xfId="30961"/>
    <cellStyle name="Title 3 7" xfId="30962"/>
    <cellStyle name="Title 3 7 10" xfId="30963"/>
    <cellStyle name="Title 3 7 11" xfId="30964"/>
    <cellStyle name="Title 3 7 12" xfId="30965"/>
    <cellStyle name="Title 3 7 13" xfId="30966"/>
    <cellStyle name="Title 3 7 14" xfId="30967"/>
    <cellStyle name="Title 3 7 15" xfId="30968"/>
    <cellStyle name="Title 3 7 16" xfId="30969"/>
    <cellStyle name="Title 3 7 17" xfId="30970"/>
    <cellStyle name="Title 3 7 18" xfId="30971"/>
    <cellStyle name="Title 3 7 19" xfId="30972"/>
    <cellStyle name="Title 3 7 2" xfId="30973"/>
    <cellStyle name="Title 3 7 20" xfId="30974"/>
    <cellStyle name="Title 3 7 21" xfId="30975"/>
    <cellStyle name="Title 3 7 22" xfId="30976"/>
    <cellStyle name="Title 3 7 23" xfId="30977"/>
    <cellStyle name="Title 3 7 24" xfId="30978"/>
    <cellStyle name="Title 3 7 25" xfId="30979"/>
    <cellStyle name="Title 3 7 3" xfId="30980"/>
    <cellStyle name="Title 3 7 4" xfId="30981"/>
    <cellStyle name="Title 3 7 5" xfId="30982"/>
    <cellStyle name="Title 3 7 6" xfId="30983"/>
    <cellStyle name="Title 3 7 7" xfId="30984"/>
    <cellStyle name="Title 3 7 8" xfId="30985"/>
    <cellStyle name="Title 3 7 9" xfId="30986"/>
    <cellStyle name="Title 3 8" xfId="30987"/>
    <cellStyle name="Title 3 8 10" xfId="30988"/>
    <cellStyle name="Title 3 8 11" xfId="30989"/>
    <cellStyle name="Title 3 8 12" xfId="30990"/>
    <cellStyle name="Title 3 8 13" xfId="30991"/>
    <cellStyle name="Title 3 8 14" xfId="30992"/>
    <cellStyle name="Title 3 8 15" xfId="30993"/>
    <cellStyle name="Title 3 8 16" xfId="30994"/>
    <cellStyle name="Title 3 8 17" xfId="30995"/>
    <cellStyle name="Title 3 8 18" xfId="30996"/>
    <cellStyle name="Title 3 8 19" xfId="30997"/>
    <cellStyle name="Title 3 8 2" xfId="30998"/>
    <cellStyle name="Title 3 8 20" xfId="30999"/>
    <cellStyle name="Title 3 8 21" xfId="31000"/>
    <cellStyle name="Title 3 8 22" xfId="31001"/>
    <cellStyle name="Title 3 8 23" xfId="31002"/>
    <cellStyle name="Title 3 8 24" xfId="31003"/>
    <cellStyle name="Title 3 8 25" xfId="31004"/>
    <cellStyle name="Title 3 8 3" xfId="31005"/>
    <cellStyle name="Title 3 8 4" xfId="31006"/>
    <cellStyle name="Title 3 8 5" xfId="31007"/>
    <cellStyle name="Title 3 8 6" xfId="31008"/>
    <cellStyle name="Title 3 8 7" xfId="31009"/>
    <cellStyle name="Title 3 8 8" xfId="31010"/>
    <cellStyle name="Title 3 8 9" xfId="31011"/>
    <cellStyle name="Title 3 9" xfId="31012"/>
    <cellStyle name="Title 3 9 10" xfId="31013"/>
    <cellStyle name="Title 3 9 11" xfId="31014"/>
    <cellStyle name="Title 3 9 12" xfId="31015"/>
    <cellStyle name="Title 3 9 13" xfId="31016"/>
    <cellStyle name="Title 3 9 14" xfId="31017"/>
    <cellStyle name="Title 3 9 15" xfId="31018"/>
    <cellStyle name="Title 3 9 16" xfId="31019"/>
    <cellStyle name="Title 3 9 17" xfId="31020"/>
    <cellStyle name="Title 3 9 18" xfId="31021"/>
    <cellStyle name="Title 3 9 19" xfId="31022"/>
    <cellStyle name="Title 3 9 2" xfId="31023"/>
    <cellStyle name="Title 3 9 20" xfId="31024"/>
    <cellStyle name="Title 3 9 21" xfId="31025"/>
    <cellStyle name="Title 3 9 22" xfId="31026"/>
    <cellStyle name="Title 3 9 23" xfId="31027"/>
    <cellStyle name="Title 3 9 24" xfId="31028"/>
    <cellStyle name="Title 3 9 25" xfId="31029"/>
    <cellStyle name="Title 3 9 3" xfId="31030"/>
    <cellStyle name="Title 3 9 4" xfId="31031"/>
    <cellStyle name="Title 3 9 5" xfId="31032"/>
    <cellStyle name="Title 3 9 6" xfId="31033"/>
    <cellStyle name="Title 3 9 7" xfId="31034"/>
    <cellStyle name="Title 3 9 8" xfId="31035"/>
    <cellStyle name="Title 3 9 9" xfId="31036"/>
    <cellStyle name="Title 30" xfId="31037"/>
    <cellStyle name="Title 31" xfId="31038"/>
    <cellStyle name="Title 4" xfId="31039"/>
    <cellStyle name="Title 4 10" xfId="31040"/>
    <cellStyle name="Title 4 10 10" xfId="31041"/>
    <cellStyle name="Title 4 10 11" xfId="31042"/>
    <cellStyle name="Title 4 10 12" xfId="31043"/>
    <cellStyle name="Title 4 10 13" xfId="31044"/>
    <cellStyle name="Title 4 10 14" xfId="31045"/>
    <cellStyle name="Title 4 10 15" xfId="31046"/>
    <cellStyle name="Title 4 10 16" xfId="31047"/>
    <cellStyle name="Title 4 10 17" xfId="31048"/>
    <cellStyle name="Title 4 10 18" xfId="31049"/>
    <cellStyle name="Title 4 10 19" xfId="31050"/>
    <cellStyle name="Title 4 10 2" xfId="31051"/>
    <cellStyle name="Title 4 10 20" xfId="31052"/>
    <cellStyle name="Title 4 10 21" xfId="31053"/>
    <cellStyle name="Title 4 10 22" xfId="31054"/>
    <cellStyle name="Title 4 10 23" xfId="31055"/>
    <cellStyle name="Title 4 10 24" xfId="31056"/>
    <cellStyle name="Title 4 10 25" xfId="31057"/>
    <cellStyle name="Title 4 10 3" xfId="31058"/>
    <cellStyle name="Title 4 10 4" xfId="31059"/>
    <cellStyle name="Title 4 10 5" xfId="31060"/>
    <cellStyle name="Title 4 10 6" xfId="31061"/>
    <cellStyle name="Title 4 10 7" xfId="31062"/>
    <cellStyle name="Title 4 10 8" xfId="31063"/>
    <cellStyle name="Title 4 10 9" xfId="31064"/>
    <cellStyle name="Title 4 11" xfId="31065"/>
    <cellStyle name="Title 4 11 2" xfId="31066"/>
    <cellStyle name="Title 4 11 3" xfId="31067"/>
    <cellStyle name="Title 4 11 4" xfId="31068"/>
    <cellStyle name="Title 4 11 5" xfId="31069"/>
    <cellStyle name="Title 4 11 6" xfId="31070"/>
    <cellStyle name="Title 4 12" xfId="31071"/>
    <cellStyle name="Title 4 13" xfId="31072"/>
    <cellStyle name="Title 4 14" xfId="31073"/>
    <cellStyle name="Title 4 15" xfId="31074"/>
    <cellStyle name="Title 4 16" xfId="31075"/>
    <cellStyle name="Title 4 17" xfId="31076"/>
    <cellStyle name="Title 4 18" xfId="31077"/>
    <cellStyle name="Title 4 19" xfId="31078"/>
    <cellStyle name="Title 4 2" xfId="31079"/>
    <cellStyle name="Title 4 2 10" xfId="31080"/>
    <cellStyle name="Title 4 2 11" xfId="31081"/>
    <cellStyle name="Title 4 2 12" xfId="31082"/>
    <cellStyle name="Title 4 2 13" xfId="31083"/>
    <cellStyle name="Title 4 2 14" xfId="31084"/>
    <cellStyle name="Title 4 2 15" xfId="31085"/>
    <cellStyle name="Title 4 2 16" xfId="31086"/>
    <cellStyle name="Title 4 2 17" xfId="31087"/>
    <cellStyle name="Title 4 2 18" xfId="31088"/>
    <cellStyle name="Title 4 2 19" xfId="31089"/>
    <cellStyle name="Title 4 2 2" xfId="31090"/>
    <cellStyle name="Title 4 2 2 2" xfId="31091"/>
    <cellStyle name="Title 4 2 2 3" xfId="31092"/>
    <cellStyle name="Title 4 2 2 4" xfId="31093"/>
    <cellStyle name="Title 4 2 2 5" xfId="31094"/>
    <cellStyle name="Title 4 2 2 6" xfId="31095"/>
    <cellStyle name="Title 4 2 20" xfId="31096"/>
    <cellStyle name="Title 4 2 21" xfId="31097"/>
    <cellStyle name="Title 4 2 22" xfId="31098"/>
    <cellStyle name="Title 4 2 23" xfId="31099"/>
    <cellStyle name="Title 4 2 24" xfId="31100"/>
    <cellStyle name="Title 4 2 25" xfId="31101"/>
    <cellStyle name="Title 4 2 3" xfId="31102"/>
    <cellStyle name="Title 4 2 4" xfId="31103"/>
    <cellStyle name="Title 4 2 5" xfId="31104"/>
    <cellStyle name="Title 4 2 6" xfId="31105"/>
    <cellStyle name="Title 4 2 7" xfId="31106"/>
    <cellStyle name="Title 4 2 8" xfId="31107"/>
    <cellStyle name="Title 4 2 9" xfId="31108"/>
    <cellStyle name="Title 4 20" xfId="31109"/>
    <cellStyle name="Title 4 21" xfId="31110"/>
    <cellStyle name="Title 4 22" xfId="31111"/>
    <cellStyle name="Title 4 23" xfId="31112"/>
    <cellStyle name="Title 4 24" xfId="31113"/>
    <cellStyle name="Title 4 25" xfId="31114"/>
    <cellStyle name="Title 4 26" xfId="31115"/>
    <cellStyle name="Title 4 27" xfId="31116"/>
    <cellStyle name="Title 4 28" xfId="31117"/>
    <cellStyle name="Title 4 29" xfId="31118"/>
    <cellStyle name="Title 4 3" xfId="31119"/>
    <cellStyle name="Title 4 3 10" xfId="31120"/>
    <cellStyle name="Title 4 3 11" xfId="31121"/>
    <cellStyle name="Title 4 3 12" xfId="31122"/>
    <cellStyle name="Title 4 3 13" xfId="31123"/>
    <cellStyle name="Title 4 3 14" xfId="31124"/>
    <cellStyle name="Title 4 3 15" xfId="31125"/>
    <cellStyle name="Title 4 3 16" xfId="31126"/>
    <cellStyle name="Title 4 3 17" xfId="31127"/>
    <cellStyle name="Title 4 3 18" xfId="31128"/>
    <cellStyle name="Title 4 3 19" xfId="31129"/>
    <cellStyle name="Title 4 3 2" xfId="31130"/>
    <cellStyle name="Title 4 3 2 2" xfId="31131"/>
    <cellStyle name="Title 4 3 2 3" xfId="31132"/>
    <cellStyle name="Title 4 3 2 4" xfId="31133"/>
    <cellStyle name="Title 4 3 2 5" xfId="31134"/>
    <cellStyle name="Title 4 3 2 6" xfId="31135"/>
    <cellStyle name="Title 4 3 20" xfId="31136"/>
    <cellStyle name="Title 4 3 21" xfId="31137"/>
    <cellStyle name="Title 4 3 22" xfId="31138"/>
    <cellStyle name="Title 4 3 23" xfId="31139"/>
    <cellStyle name="Title 4 3 24" xfId="31140"/>
    <cellStyle name="Title 4 3 25" xfId="31141"/>
    <cellStyle name="Title 4 3 3" xfId="31142"/>
    <cellStyle name="Title 4 3 4" xfId="31143"/>
    <cellStyle name="Title 4 3 5" xfId="31144"/>
    <cellStyle name="Title 4 3 6" xfId="31145"/>
    <cellStyle name="Title 4 3 7" xfId="31146"/>
    <cellStyle name="Title 4 3 8" xfId="31147"/>
    <cellStyle name="Title 4 3 9" xfId="31148"/>
    <cellStyle name="Title 4 30" xfId="31149"/>
    <cellStyle name="Title 4 31" xfId="31150"/>
    <cellStyle name="Title 4 32" xfId="31151"/>
    <cellStyle name="Title 4 33" xfId="31152"/>
    <cellStyle name="Title 4 34" xfId="31153"/>
    <cellStyle name="Title 4 35" xfId="31154"/>
    <cellStyle name="Title 4 36" xfId="31155"/>
    <cellStyle name="Title 4 37" xfId="31156"/>
    <cellStyle name="Title 4 38" xfId="31157"/>
    <cellStyle name="Title 4 39" xfId="31158"/>
    <cellStyle name="Title 4 4" xfId="31159"/>
    <cellStyle name="Title 4 4 10" xfId="31160"/>
    <cellStyle name="Title 4 4 11" xfId="31161"/>
    <cellStyle name="Title 4 4 12" xfId="31162"/>
    <cellStyle name="Title 4 4 13" xfId="31163"/>
    <cellStyle name="Title 4 4 14" xfId="31164"/>
    <cellStyle name="Title 4 4 15" xfId="31165"/>
    <cellStyle name="Title 4 4 16" xfId="31166"/>
    <cellStyle name="Title 4 4 17" xfId="31167"/>
    <cellStyle name="Title 4 4 18" xfId="31168"/>
    <cellStyle name="Title 4 4 19" xfId="31169"/>
    <cellStyle name="Title 4 4 2" xfId="31170"/>
    <cellStyle name="Title 4 4 2 2" xfId="31171"/>
    <cellStyle name="Title 4 4 2 3" xfId="31172"/>
    <cellStyle name="Title 4 4 2 4" xfId="31173"/>
    <cellStyle name="Title 4 4 2 5" xfId="31174"/>
    <cellStyle name="Title 4 4 2 6" xfId="31175"/>
    <cellStyle name="Title 4 4 20" xfId="31176"/>
    <cellStyle name="Title 4 4 21" xfId="31177"/>
    <cellStyle name="Title 4 4 22" xfId="31178"/>
    <cellStyle name="Title 4 4 23" xfId="31179"/>
    <cellStyle name="Title 4 4 24" xfId="31180"/>
    <cellStyle name="Title 4 4 25" xfId="31181"/>
    <cellStyle name="Title 4 4 3" xfId="31182"/>
    <cellStyle name="Title 4 4 4" xfId="31183"/>
    <cellStyle name="Title 4 4 5" xfId="31184"/>
    <cellStyle name="Title 4 4 6" xfId="31185"/>
    <cellStyle name="Title 4 4 7" xfId="31186"/>
    <cellStyle name="Title 4 4 8" xfId="31187"/>
    <cellStyle name="Title 4 4 9" xfId="31188"/>
    <cellStyle name="Title 4 40" xfId="31189"/>
    <cellStyle name="Title 4 41" xfId="31190"/>
    <cellStyle name="Title 4 5" xfId="31191"/>
    <cellStyle name="Title 4 5 10" xfId="31192"/>
    <cellStyle name="Title 4 5 11" xfId="31193"/>
    <cellStyle name="Title 4 5 12" xfId="31194"/>
    <cellStyle name="Title 4 5 13" xfId="31195"/>
    <cellStyle name="Title 4 5 14" xfId="31196"/>
    <cellStyle name="Title 4 5 15" xfId="31197"/>
    <cellStyle name="Title 4 5 16" xfId="31198"/>
    <cellStyle name="Title 4 5 17" xfId="31199"/>
    <cellStyle name="Title 4 5 18" xfId="31200"/>
    <cellStyle name="Title 4 5 19" xfId="31201"/>
    <cellStyle name="Title 4 5 2" xfId="31202"/>
    <cellStyle name="Title 4 5 2 2" xfId="31203"/>
    <cellStyle name="Title 4 5 2 3" xfId="31204"/>
    <cellStyle name="Title 4 5 2 4" xfId="31205"/>
    <cellStyle name="Title 4 5 2 5" xfId="31206"/>
    <cellStyle name="Title 4 5 2 6" xfId="31207"/>
    <cellStyle name="Title 4 5 20" xfId="31208"/>
    <cellStyle name="Title 4 5 21" xfId="31209"/>
    <cellStyle name="Title 4 5 22" xfId="31210"/>
    <cellStyle name="Title 4 5 23" xfId="31211"/>
    <cellStyle name="Title 4 5 24" xfId="31212"/>
    <cellStyle name="Title 4 5 25" xfId="31213"/>
    <cellStyle name="Title 4 5 3" xfId="31214"/>
    <cellStyle name="Title 4 5 4" xfId="31215"/>
    <cellStyle name="Title 4 5 5" xfId="31216"/>
    <cellStyle name="Title 4 5 6" xfId="31217"/>
    <cellStyle name="Title 4 5 7" xfId="31218"/>
    <cellStyle name="Title 4 5 8" xfId="31219"/>
    <cellStyle name="Title 4 5 9" xfId="31220"/>
    <cellStyle name="Title 4 6" xfId="31221"/>
    <cellStyle name="Title 4 6 10" xfId="31222"/>
    <cellStyle name="Title 4 6 11" xfId="31223"/>
    <cellStyle name="Title 4 6 12" xfId="31224"/>
    <cellStyle name="Title 4 6 13" xfId="31225"/>
    <cellStyle name="Title 4 6 14" xfId="31226"/>
    <cellStyle name="Title 4 6 15" xfId="31227"/>
    <cellStyle name="Title 4 6 16" xfId="31228"/>
    <cellStyle name="Title 4 6 17" xfId="31229"/>
    <cellStyle name="Title 4 6 18" xfId="31230"/>
    <cellStyle name="Title 4 6 19" xfId="31231"/>
    <cellStyle name="Title 4 6 2" xfId="31232"/>
    <cellStyle name="Title 4 6 20" xfId="31233"/>
    <cellStyle name="Title 4 6 21" xfId="31234"/>
    <cellStyle name="Title 4 6 22" xfId="31235"/>
    <cellStyle name="Title 4 6 23" xfId="31236"/>
    <cellStyle name="Title 4 6 24" xfId="31237"/>
    <cellStyle name="Title 4 6 25" xfId="31238"/>
    <cellStyle name="Title 4 6 3" xfId="31239"/>
    <cellStyle name="Title 4 6 4" xfId="31240"/>
    <cellStyle name="Title 4 6 5" xfId="31241"/>
    <cellStyle name="Title 4 6 6" xfId="31242"/>
    <cellStyle name="Title 4 6 7" xfId="31243"/>
    <cellStyle name="Title 4 6 8" xfId="31244"/>
    <cellStyle name="Title 4 6 9" xfId="31245"/>
    <cellStyle name="Title 4 7" xfId="31246"/>
    <cellStyle name="Title 4 7 10" xfId="31247"/>
    <cellStyle name="Title 4 7 11" xfId="31248"/>
    <cellStyle name="Title 4 7 12" xfId="31249"/>
    <cellStyle name="Title 4 7 13" xfId="31250"/>
    <cellStyle name="Title 4 7 14" xfId="31251"/>
    <cellStyle name="Title 4 7 15" xfId="31252"/>
    <cellStyle name="Title 4 7 16" xfId="31253"/>
    <cellStyle name="Title 4 7 17" xfId="31254"/>
    <cellStyle name="Title 4 7 18" xfId="31255"/>
    <cellStyle name="Title 4 7 19" xfId="31256"/>
    <cellStyle name="Title 4 7 2" xfId="31257"/>
    <cellStyle name="Title 4 7 20" xfId="31258"/>
    <cellStyle name="Title 4 7 21" xfId="31259"/>
    <cellStyle name="Title 4 7 22" xfId="31260"/>
    <cellStyle name="Title 4 7 23" xfId="31261"/>
    <cellStyle name="Title 4 7 24" xfId="31262"/>
    <cellStyle name="Title 4 7 25" xfId="31263"/>
    <cellStyle name="Title 4 7 3" xfId="31264"/>
    <cellStyle name="Title 4 7 4" xfId="31265"/>
    <cellStyle name="Title 4 7 5" xfId="31266"/>
    <cellStyle name="Title 4 7 6" xfId="31267"/>
    <cellStyle name="Title 4 7 7" xfId="31268"/>
    <cellStyle name="Title 4 7 8" xfId="31269"/>
    <cellStyle name="Title 4 7 9" xfId="31270"/>
    <cellStyle name="Title 4 8" xfId="31271"/>
    <cellStyle name="Title 4 8 10" xfId="31272"/>
    <cellStyle name="Title 4 8 11" xfId="31273"/>
    <cellStyle name="Title 4 8 12" xfId="31274"/>
    <cellStyle name="Title 4 8 13" xfId="31275"/>
    <cellStyle name="Title 4 8 14" xfId="31276"/>
    <cellStyle name="Title 4 8 15" xfId="31277"/>
    <cellStyle name="Title 4 8 16" xfId="31278"/>
    <cellStyle name="Title 4 8 17" xfId="31279"/>
    <cellStyle name="Title 4 8 18" xfId="31280"/>
    <cellStyle name="Title 4 8 19" xfId="31281"/>
    <cellStyle name="Title 4 8 2" xfId="31282"/>
    <cellStyle name="Title 4 8 20" xfId="31283"/>
    <cellStyle name="Title 4 8 21" xfId="31284"/>
    <cellStyle name="Title 4 8 22" xfId="31285"/>
    <cellStyle name="Title 4 8 23" xfId="31286"/>
    <cellStyle name="Title 4 8 24" xfId="31287"/>
    <cellStyle name="Title 4 8 25" xfId="31288"/>
    <cellStyle name="Title 4 8 3" xfId="31289"/>
    <cellStyle name="Title 4 8 4" xfId="31290"/>
    <cellStyle name="Title 4 8 5" xfId="31291"/>
    <cellStyle name="Title 4 8 6" xfId="31292"/>
    <cellStyle name="Title 4 8 7" xfId="31293"/>
    <cellStyle name="Title 4 8 8" xfId="31294"/>
    <cellStyle name="Title 4 8 9" xfId="31295"/>
    <cellStyle name="Title 4 9" xfId="31296"/>
    <cellStyle name="Title 4 9 10" xfId="31297"/>
    <cellStyle name="Title 4 9 11" xfId="31298"/>
    <cellStyle name="Title 4 9 12" xfId="31299"/>
    <cellStyle name="Title 4 9 13" xfId="31300"/>
    <cellStyle name="Title 4 9 14" xfId="31301"/>
    <cellStyle name="Title 4 9 15" xfId="31302"/>
    <cellStyle name="Title 4 9 16" xfId="31303"/>
    <cellStyle name="Title 4 9 17" xfId="31304"/>
    <cellStyle name="Title 4 9 18" xfId="31305"/>
    <cellStyle name="Title 4 9 19" xfId="31306"/>
    <cellStyle name="Title 4 9 2" xfId="31307"/>
    <cellStyle name="Title 4 9 20" xfId="31308"/>
    <cellStyle name="Title 4 9 21" xfId="31309"/>
    <cellStyle name="Title 4 9 22" xfId="31310"/>
    <cellStyle name="Title 4 9 23" xfId="31311"/>
    <cellStyle name="Title 4 9 24" xfId="31312"/>
    <cellStyle name="Title 4 9 25" xfId="31313"/>
    <cellStyle name="Title 4 9 3" xfId="31314"/>
    <cellStyle name="Title 4 9 4" xfId="31315"/>
    <cellStyle name="Title 4 9 5" xfId="31316"/>
    <cellStyle name="Title 4 9 6" xfId="31317"/>
    <cellStyle name="Title 4 9 7" xfId="31318"/>
    <cellStyle name="Title 4 9 8" xfId="31319"/>
    <cellStyle name="Title 4 9 9" xfId="31320"/>
    <cellStyle name="Title 5" xfId="31321"/>
    <cellStyle name="Title 5 10" xfId="31322"/>
    <cellStyle name="Title 5 10 10" xfId="31323"/>
    <cellStyle name="Title 5 10 11" xfId="31324"/>
    <cellStyle name="Title 5 10 12" xfId="31325"/>
    <cellStyle name="Title 5 10 13" xfId="31326"/>
    <cellStyle name="Title 5 10 14" xfId="31327"/>
    <cellStyle name="Title 5 10 15" xfId="31328"/>
    <cellStyle name="Title 5 10 16" xfId="31329"/>
    <cellStyle name="Title 5 10 17" xfId="31330"/>
    <cellStyle name="Title 5 10 18" xfId="31331"/>
    <cellStyle name="Title 5 10 19" xfId="31332"/>
    <cellStyle name="Title 5 10 2" xfId="31333"/>
    <cellStyle name="Title 5 10 20" xfId="31334"/>
    <cellStyle name="Title 5 10 21" xfId="31335"/>
    <cellStyle name="Title 5 10 22" xfId="31336"/>
    <cellStyle name="Title 5 10 23" xfId="31337"/>
    <cellStyle name="Title 5 10 24" xfId="31338"/>
    <cellStyle name="Title 5 10 25" xfId="31339"/>
    <cellStyle name="Title 5 10 3" xfId="31340"/>
    <cellStyle name="Title 5 10 4" xfId="31341"/>
    <cellStyle name="Title 5 10 5" xfId="31342"/>
    <cellStyle name="Title 5 10 6" xfId="31343"/>
    <cellStyle name="Title 5 10 7" xfId="31344"/>
    <cellStyle name="Title 5 10 8" xfId="31345"/>
    <cellStyle name="Title 5 10 9" xfId="31346"/>
    <cellStyle name="Title 5 11" xfId="31347"/>
    <cellStyle name="Title 5 11 2" xfId="31348"/>
    <cellStyle name="Title 5 11 3" xfId="31349"/>
    <cellStyle name="Title 5 11 4" xfId="31350"/>
    <cellStyle name="Title 5 11 5" xfId="31351"/>
    <cellStyle name="Title 5 11 6" xfId="31352"/>
    <cellStyle name="Title 5 12" xfId="31353"/>
    <cellStyle name="Title 5 13" xfId="31354"/>
    <cellStyle name="Title 5 14" xfId="31355"/>
    <cellStyle name="Title 5 15" xfId="31356"/>
    <cellStyle name="Title 5 16" xfId="31357"/>
    <cellStyle name="Title 5 17" xfId="31358"/>
    <cellStyle name="Title 5 18" xfId="31359"/>
    <cellStyle name="Title 5 19" xfId="31360"/>
    <cellStyle name="Title 5 2" xfId="31361"/>
    <cellStyle name="Title 5 2 10" xfId="31362"/>
    <cellStyle name="Title 5 2 11" xfId="31363"/>
    <cellStyle name="Title 5 2 12" xfId="31364"/>
    <cellStyle name="Title 5 2 13" xfId="31365"/>
    <cellStyle name="Title 5 2 14" xfId="31366"/>
    <cellStyle name="Title 5 2 15" xfId="31367"/>
    <cellStyle name="Title 5 2 16" xfId="31368"/>
    <cellStyle name="Title 5 2 17" xfId="31369"/>
    <cellStyle name="Title 5 2 18" xfId="31370"/>
    <cellStyle name="Title 5 2 19" xfId="31371"/>
    <cellStyle name="Title 5 2 2" xfId="31372"/>
    <cellStyle name="Title 5 2 2 2" xfId="31373"/>
    <cellStyle name="Title 5 2 2 3" xfId="31374"/>
    <cellStyle name="Title 5 2 2 4" xfId="31375"/>
    <cellStyle name="Title 5 2 2 5" xfId="31376"/>
    <cellStyle name="Title 5 2 2 6" xfId="31377"/>
    <cellStyle name="Title 5 2 20" xfId="31378"/>
    <cellStyle name="Title 5 2 21" xfId="31379"/>
    <cellStyle name="Title 5 2 22" xfId="31380"/>
    <cellStyle name="Title 5 2 23" xfId="31381"/>
    <cellStyle name="Title 5 2 24" xfId="31382"/>
    <cellStyle name="Title 5 2 25" xfId="31383"/>
    <cellStyle name="Title 5 2 3" xfId="31384"/>
    <cellStyle name="Title 5 2 4" xfId="31385"/>
    <cellStyle name="Title 5 2 5" xfId="31386"/>
    <cellStyle name="Title 5 2 6" xfId="31387"/>
    <cellStyle name="Title 5 2 7" xfId="31388"/>
    <cellStyle name="Title 5 2 8" xfId="31389"/>
    <cellStyle name="Title 5 2 9" xfId="31390"/>
    <cellStyle name="Title 5 20" xfId="31391"/>
    <cellStyle name="Title 5 21" xfId="31392"/>
    <cellStyle name="Title 5 22" xfId="31393"/>
    <cellStyle name="Title 5 23" xfId="31394"/>
    <cellStyle name="Title 5 24" xfId="31395"/>
    <cellStyle name="Title 5 25" xfId="31396"/>
    <cellStyle name="Title 5 26" xfId="31397"/>
    <cellStyle name="Title 5 27" xfId="31398"/>
    <cellStyle name="Title 5 28" xfId="31399"/>
    <cellStyle name="Title 5 29" xfId="31400"/>
    <cellStyle name="Title 5 3" xfId="31401"/>
    <cellStyle name="Title 5 3 10" xfId="31402"/>
    <cellStyle name="Title 5 3 11" xfId="31403"/>
    <cellStyle name="Title 5 3 12" xfId="31404"/>
    <cellStyle name="Title 5 3 13" xfId="31405"/>
    <cellStyle name="Title 5 3 14" xfId="31406"/>
    <cellStyle name="Title 5 3 15" xfId="31407"/>
    <cellStyle name="Title 5 3 16" xfId="31408"/>
    <cellStyle name="Title 5 3 17" xfId="31409"/>
    <cellStyle name="Title 5 3 18" xfId="31410"/>
    <cellStyle name="Title 5 3 19" xfId="31411"/>
    <cellStyle name="Title 5 3 2" xfId="31412"/>
    <cellStyle name="Title 5 3 2 2" xfId="31413"/>
    <cellStyle name="Title 5 3 2 3" xfId="31414"/>
    <cellStyle name="Title 5 3 2 4" xfId="31415"/>
    <cellStyle name="Title 5 3 2 5" xfId="31416"/>
    <cellStyle name="Title 5 3 2 6" xfId="31417"/>
    <cellStyle name="Title 5 3 20" xfId="31418"/>
    <cellStyle name="Title 5 3 21" xfId="31419"/>
    <cellStyle name="Title 5 3 22" xfId="31420"/>
    <cellStyle name="Title 5 3 23" xfId="31421"/>
    <cellStyle name="Title 5 3 24" xfId="31422"/>
    <cellStyle name="Title 5 3 25" xfId="31423"/>
    <cellStyle name="Title 5 3 3" xfId="31424"/>
    <cellStyle name="Title 5 3 4" xfId="31425"/>
    <cellStyle name="Title 5 3 5" xfId="31426"/>
    <cellStyle name="Title 5 3 6" xfId="31427"/>
    <cellStyle name="Title 5 3 7" xfId="31428"/>
    <cellStyle name="Title 5 3 8" xfId="31429"/>
    <cellStyle name="Title 5 3 9" xfId="31430"/>
    <cellStyle name="Title 5 30" xfId="31431"/>
    <cellStyle name="Title 5 31" xfId="31432"/>
    <cellStyle name="Title 5 32" xfId="31433"/>
    <cellStyle name="Title 5 33" xfId="31434"/>
    <cellStyle name="Title 5 34" xfId="31435"/>
    <cellStyle name="Title 5 35" xfId="31436"/>
    <cellStyle name="Title 5 36" xfId="31437"/>
    <cellStyle name="Title 5 37" xfId="31438"/>
    <cellStyle name="Title 5 38" xfId="31439"/>
    <cellStyle name="Title 5 39" xfId="31440"/>
    <cellStyle name="Title 5 4" xfId="31441"/>
    <cellStyle name="Title 5 4 10" xfId="31442"/>
    <cellStyle name="Title 5 4 11" xfId="31443"/>
    <cellStyle name="Title 5 4 12" xfId="31444"/>
    <cellStyle name="Title 5 4 13" xfId="31445"/>
    <cellStyle name="Title 5 4 14" xfId="31446"/>
    <cellStyle name="Title 5 4 15" xfId="31447"/>
    <cellStyle name="Title 5 4 16" xfId="31448"/>
    <cellStyle name="Title 5 4 17" xfId="31449"/>
    <cellStyle name="Title 5 4 18" xfId="31450"/>
    <cellStyle name="Title 5 4 19" xfId="31451"/>
    <cellStyle name="Title 5 4 2" xfId="31452"/>
    <cellStyle name="Title 5 4 2 2" xfId="31453"/>
    <cellStyle name="Title 5 4 2 3" xfId="31454"/>
    <cellStyle name="Title 5 4 2 4" xfId="31455"/>
    <cellStyle name="Title 5 4 2 5" xfId="31456"/>
    <cellStyle name="Title 5 4 2 6" xfId="31457"/>
    <cellStyle name="Title 5 4 20" xfId="31458"/>
    <cellStyle name="Title 5 4 21" xfId="31459"/>
    <cellStyle name="Title 5 4 22" xfId="31460"/>
    <cellStyle name="Title 5 4 23" xfId="31461"/>
    <cellStyle name="Title 5 4 24" xfId="31462"/>
    <cellStyle name="Title 5 4 25" xfId="31463"/>
    <cellStyle name="Title 5 4 3" xfId="31464"/>
    <cellStyle name="Title 5 4 4" xfId="31465"/>
    <cellStyle name="Title 5 4 5" xfId="31466"/>
    <cellStyle name="Title 5 4 6" xfId="31467"/>
    <cellStyle name="Title 5 4 7" xfId="31468"/>
    <cellStyle name="Title 5 4 8" xfId="31469"/>
    <cellStyle name="Title 5 4 9" xfId="31470"/>
    <cellStyle name="Title 5 40" xfId="31471"/>
    <cellStyle name="Title 5 41" xfId="31472"/>
    <cellStyle name="Title 5 5" xfId="31473"/>
    <cellStyle name="Title 5 5 10" xfId="31474"/>
    <cellStyle name="Title 5 5 11" xfId="31475"/>
    <cellStyle name="Title 5 5 12" xfId="31476"/>
    <cellStyle name="Title 5 5 13" xfId="31477"/>
    <cellStyle name="Title 5 5 14" xfId="31478"/>
    <cellStyle name="Title 5 5 15" xfId="31479"/>
    <cellStyle name="Title 5 5 16" xfId="31480"/>
    <cellStyle name="Title 5 5 17" xfId="31481"/>
    <cellStyle name="Title 5 5 18" xfId="31482"/>
    <cellStyle name="Title 5 5 19" xfId="31483"/>
    <cellStyle name="Title 5 5 2" xfId="31484"/>
    <cellStyle name="Title 5 5 2 2" xfId="31485"/>
    <cellStyle name="Title 5 5 2 3" xfId="31486"/>
    <cellStyle name="Title 5 5 2 4" xfId="31487"/>
    <cellStyle name="Title 5 5 2 5" xfId="31488"/>
    <cellStyle name="Title 5 5 2 6" xfId="31489"/>
    <cellStyle name="Title 5 5 20" xfId="31490"/>
    <cellStyle name="Title 5 5 21" xfId="31491"/>
    <cellStyle name="Title 5 5 22" xfId="31492"/>
    <cellStyle name="Title 5 5 23" xfId="31493"/>
    <cellStyle name="Title 5 5 24" xfId="31494"/>
    <cellStyle name="Title 5 5 25" xfId="31495"/>
    <cellStyle name="Title 5 5 3" xfId="31496"/>
    <cellStyle name="Title 5 5 4" xfId="31497"/>
    <cellStyle name="Title 5 5 5" xfId="31498"/>
    <cellStyle name="Title 5 5 6" xfId="31499"/>
    <cellStyle name="Title 5 5 7" xfId="31500"/>
    <cellStyle name="Title 5 5 8" xfId="31501"/>
    <cellStyle name="Title 5 5 9" xfId="31502"/>
    <cellStyle name="Title 5 6" xfId="31503"/>
    <cellStyle name="Title 5 6 10" xfId="31504"/>
    <cellStyle name="Title 5 6 11" xfId="31505"/>
    <cellStyle name="Title 5 6 12" xfId="31506"/>
    <cellStyle name="Title 5 6 13" xfId="31507"/>
    <cellStyle name="Title 5 6 14" xfId="31508"/>
    <cellStyle name="Title 5 6 15" xfId="31509"/>
    <cellStyle name="Title 5 6 16" xfId="31510"/>
    <cellStyle name="Title 5 6 17" xfId="31511"/>
    <cellStyle name="Title 5 6 18" xfId="31512"/>
    <cellStyle name="Title 5 6 19" xfId="31513"/>
    <cellStyle name="Title 5 6 2" xfId="31514"/>
    <cellStyle name="Title 5 6 20" xfId="31515"/>
    <cellStyle name="Title 5 6 21" xfId="31516"/>
    <cellStyle name="Title 5 6 22" xfId="31517"/>
    <cellStyle name="Title 5 6 23" xfId="31518"/>
    <cellStyle name="Title 5 6 24" xfId="31519"/>
    <cellStyle name="Title 5 6 25" xfId="31520"/>
    <cellStyle name="Title 5 6 3" xfId="31521"/>
    <cellStyle name="Title 5 6 4" xfId="31522"/>
    <cellStyle name="Title 5 6 5" xfId="31523"/>
    <cellStyle name="Title 5 6 6" xfId="31524"/>
    <cellStyle name="Title 5 6 7" xfId="31525"/>
    <cellStyle name="Title 5 6 8" xfId="31526"/>
    <cellStyle name="Title 5 6 9" xfId="31527"/>
    <cellStyle name="Title 5 7" xfId="31528"/>
    <cellStyle name="Title 5 7 10" xfId="31529"/>
    <cellStyle name="Title 5 7 11" xfId="31530"/>
    <cellStyle name="Title 5 7 12" xfId="31531"/>
    <cellStyle name="Title 5 7 13" xfId="31532"/>
    <cellStyle name="Title 5 7 14" xfId="31533"/>
    <cellStyle name="Title 5 7 15" xfId="31534"/>
    <cellStyle name="Title 5 7 16" xfId="31535"/>
    <cellStyle name="Title 5 7 17" xfId="31536"/>
    <cellStyle name="Title 5 7 18" xfId="31537"/>
    <cellStyle name="Title 5 7 19" xfId="31538"/>
    <cellStyle name="Title 5 7 2" xfId="31539"/>
    <cellStyle name="Title 5 7 20" xfId="31540"/>
    <cellStyle name="Title 5 7 21" xfId="31541"/>
    <cellStyle name="Title 5 7 22" xfId="31542"/>
    <cellStyle name="Title 5 7 23" xfId="31543"/>
    <cellStyle name="Title 5 7 24" xfId="31544"/>
    <cellStyle name="Title 5 7 25" xfId="31545"/>
    <cellStyle name="Title 5 7 3" xfId="31546"/>
    <cellStyle name="Title 5 7 4" xfId="31547"/>
    <cellStyle name="Title 5 7 5" xfId="31548"/>
    <cellStyle name="Title 5 7 6" xfId="31549"/>
    <cellStyle name="Title 5 7 7" xfId="31550"/>
    <cellStyle name="Title 5 7 8" xfId="31551"/>
    <cellStyle name="Title 5 7 9" xfId="31552"/>
    <cellStyle name="Title 5 8" xfId="31553"/>
    <cellStyle name="Title 5 8 10" xfId="31554"/>
    <cellStyle name="Title 5 8 11" xfId="31555"/>
    <cellStyle name="Title 5 8 12" xfId="31556"/>
    <cellStyle name="Title 5 8 13" xfId="31557"/>
    <cellStyle name="Title 5 8 14" xfId="31558"/>
    <cellStyle name="Title 5 8 15" xfId="31559"/>
    <cellStyle name="Title 5 8 16" xfId="31560"/>
    <cellStyle name="Title 5 8 17" xfId="31561"/>
    <cellStyle name="Title 5 8 18" xfId="31562"/>
    <cellStyle name="Title 5 8 19" xfId="31563"/>
    <cellStyle name="Title 5 8 2" xfId="31564"/>
    <cellStyle name="Title 5 8 20" xfId="31565"/>
    <cellStyle name="Title 5 8 21" xfId="31566"/>
    <cellStyle name="Title 5 8 22" xfId="31567"/>
    <cellStyle name="Title 5 8 23" xfId="31568"/>
    <cellStyle name="Title 5 8 24" xfId="31569"/>
    <cellStyle name="Title 5 8 25" xfId="31570"/>
    <cellStyle name="Title 5 8 3" xfId="31571"/>
    <cellStyle name="Title 5 8 4" xfId="31572"/>
    <cellStyle name="Title 5 8 5" xfId="31573"/>
    <cellStyle name="Title 5 8 6" xfId="31574"/>
    <cellStyle name="Title 5 8 7" xfId="31575"/>
    <cellStyle name="Title 5 8 8" xfId="31576"/>
    <cellStyle name="Title 5 8 9" xfId="31577"/>
    <cellStyle name="Title 5 9" xfId="31578"/>
    <cellStyle name="Title 5 9 10" xfId="31579"/>
    <cellStyle name="Title 5 9 11" xfId="31580"/>
    <cellStyle name="Title 5 9 12" xfId="31581"/>
    <cellStyle name="Title 5 9 13" xfId="31582"/>
    <cellStyle name="Title 5 9 14" xfId="31583"/>
    <cellStyle name="Title 5 9 15" xfId="31584"/>
    <cellStyle name="Title 5 9 16" xfId="31585"/>
    <cellStyle name="Title 5 9 17" xfId="31586"/>
    <cellStyle name="Title 5 9 18" xfId="31587"/>
    <cellStyle name="Title 5 9 19" xfId="31588"/>
    <cellStyle name="Title 5 9 2" xfId="31589"/>
    <cellStyle name="Title 5 9 20" xfId="31590"/>
    <cellStyle name="Title 5 9 21" xfId="31591"/>
    <cellStyle name="Title 5 9 22" xfId="31592"/>
    <cellStyle name="Title 5 9 23" xfId="31593"/>
    <cellStyle name="Title 5 9 24" xfId="31594"/>
    <cellStyle name="Title 5 9 25" xfId="31595"/>
    <cellStyle name="Title 5 9 3" xfId="31596"/>
    <cellStyle name="Title 5 9 4" xfId="31597"/>
    <cellStyle name="Title 5 9 5" xfId="31598"/>
    <cellStyle name="Title 5 9 6" xfId="31599"/>
    <cellStyle name="Title 5 9 7" xfId="31600"/>
    <cellStyle name="Title 5 9 8" xfId="31601"/>
    <cellStyle name="Title 5 9 9" xfId="31602"/>
    <cellStyle name="Title 6" xfId="31603"/>
    <cellStyle name="Title 6 10" xfId="31604"/>
    <cellStyle name="Title 6 10 10" xfId="31605"/>
    <cellStyle name="Title 6 10 11" xfId="31606"/>
    <cellStyle name="Title 6 10 12" xfId="31607"/>
    <cellStyle name="Title 6 10 13" xfId="31608"/>
    <cellStyle name="Title 6 10 14" xfId="31609"/>
    <cellStyle name="Title 6 10 15" xfId="31610"/>
    <cellStyle name="Title 6 10 16" xfId="31611"/>
    <cellStyle name="Title 6 10 17" xfId="31612"/>
    <cellStyle name="Title 6 10 18" xfId="31613"/>
    <cellStyle name="Title 6 10 19" xfId="31614"/>
    <cellStyle name="Title 6 10 2" xfId="31615"/>
    <cellStyle name="Title 6 10 20" xfId="31616"/>
    <cellStyle name="Title 6 10 21" xfId="31617"/>
    <cellStyle name="Title 6 10 22" xfId="31618"/>
    <cellStyle name="Title 6 10 23" xfId="31619"/>
    <cellStyle name="Title 6 10 24" xfId="31620"/>
    <cellStyle name="Title 6 10 25" xfId="31621"/>
    <cellStyle name="Title 6 10 3" xfId="31622"/>
    <cellStyle name="Title 6 10 4" xfId="31623"/>
    <cellStyle name="Title 6 10 5" xfId="31624"/>
    <cellStyle name="Title 6 10 6" xfId="31625"/>
    <cellStyle name="Title 6 10 7" xfId="31626"/>
    <cellStyle name="Title 6 10 8" xfId="31627"/>
    <cellStyle name="Title 6 10 9" xfId="31628"/>
    <cellStyle name="Title 6 11" xfId="31629"/>
    <cellStyle name="Title 6 11 2" xfId="31630"/>
    <cellStyle name="Title 6 11 3" xfId="31631"/>
    <cellStyle name="Title 6 11 4" xfId="31632"/>
    <cellStyle name="Title 6 11 5" xfId="31633"/>
    <cellStyle name="Title 6 11 6" xfId="31634"/>
    <cellStyle name="Title 6 12" xfId="31635"/>
    <cellStyle name="Title 6 13" xfId="31636"/>
    <cellStyle name="Title 6 14" xfId="31637"/>
    <cellStyle name="Title 6 15" xfId="31638"/>
    <cellStyle name="Title 6 16" xfId="31639"/>
    <cellStyle name="Title 6 17" xfId="31640"/>
    <cellStyle name="Title 6 18" xfId="31641"/>
    <cellStyle name="Title 6 19" xfId="31642"/>
    <cellStyle name="Title 6 2" xfId="31643"/>
    <cellStyle name="Title 6 2 10" xfId="31644"/>
    <cellStyle name="Title 6 2 11" xfId="31645"/>
    <cellStyle name="Title 6 2 12" xfId="31646"/>
    <cellStyle name="Title 6 2 13" xfId="31647"/>
    <cellStyle name="Title 6 2 14" xfId="31648"/>
    <cellStyle name="Title 6 2 15" xfId="31649"/>
    <cellStyle name="Title 6 2 16" xfId="31650"/>
    <cellStyle name="Title 6 2 17" xfId="31651"/>
    <cellStyle name="Title 6 2 18" xfId="31652"/>
    <cellStyle name="Title 6 2 19" xfId="31653"/>
    <cellStyle name="Title 6 2 2" xfId="31654"/>
    <cellStyle name="Title 6 2 2 2" xfId="31655"/>
    <cellStyle name="Title 6 2 2 3" xfId="31656"/>
    <cellStyle name="Title 6 2 2 4" xfId="31657"/>
    <cellStyle name="Title 6 2 2 5" xfId="31658"/>
    <cellStyle name="Title 6 2 2 6" xfId="31659"/>
    <cellStyle name="Title 6 2 20" xfId="31660"/>
    <cellStyle name="Title 6 2 21" xfId="31661"/>
    <cellStyle name="Title 6 2 22" xfId="31662"/>
    <cellStyle name="Title 6 2 23" xfId="31663"/>
    <cellStyle name="Title 6 2 24" xfId="31664"/>
    <cellStyle name="Title 6 2 25" xfId="31665"/>
    <cellStyle name="Title 6 2 3" xfId="31666"/>
    <cellStyle name="Title 6 2 4" xfId="31667"/>
    <cellStyle name="Title 6 2 5" xfId="31668"/>
    <cellStyle name="Title 6 2 6" xfId="31669"/>
    <cellStyle name="Title 6 2 7" xfId="31670"/>
    <cellStyle name="Title 6 2 8" xfId="31671"/>
    <cellStyle name="Title 6 2 9" xfId="31672"/>
    <cellStyle name="Title 6 20" xfId="31673"/>
    <cellStyle name="Title 6 21" xfId="31674"/>
    <cellStyle name="Title 6 22" xfId="31675"/>
    <cellStyle name="Title 6 23" xfId="31676"/>
    <cellStyle name="Title 6 24" xfId="31677"/>
    <cellStyle name="Title 6 25" xfId="31678"/>
    <cellStyle name="Title 6 26" xfId="31679"/>
    <cellStyle name="Title 6 27" xfId="31680"/>
    <cellStyle name="Title 6 28" xfId="31681"/>
    <cellStyle name="Title 6 29" xfId="31682"/>
    <cellStyle name="Title 6 3" xfId="31683"/>
    <cellStyle name="Title 6 3 10" xfId="31684"/>
    <cellStyle name="Title 6 3 11" xfId="31685"/>
    <cellStyle name="Title 6 3 12" xfId="31686"/>
    <cellStyle name="Title 6 3 13" xfId="31687"/>
    <cellStyle name="Title 6 3 14" xfId="31688"/>
    <cellStyle name="Title 6 3 15" xfId="31689"/>
    <cellStyle name="Title 6 3 16" xfId="31690"/>
    <cellStyle name="Title 6 3 17" xfId="31691"/>
    <cellStyle name="Title 6 3 18" xfId="31692"/>
    <cellStyle name="Title 6 3 19" xfId="31693"/>
    <cellStyle name="Title 6 3 2" xfId="31694"/>
    <cellStyle name="Title 6 3 2 2" xfId="31695"/>
    <cellStyle name="Title 6 3 2 3" xfId="31696"/>
    <cellStyle name="Title 6 3 2 4" xfId="31697"/>
    <cellStyle name="Title 6 3 2 5" xfId="31698"/>
    <cellStyle name="Title 6 3 2 6" xfId="31699"/>
    <cellStyle name="Title 6 3 20" xfId="31700"/>
    <cellStyle name="Title 6 3 21" xfId="31701"/>
    <cellStyle name="Title 6 3 22" xfId="31702"/>
    <cellStyle name="Title 6 3 23" xfId="31703"/>
    <cellStyle name="Title 6 3 24" xfId="31704"/>
    <cellStyle name="Title 6 3 25" xfId="31705"/>
    <cellStyle name="Title 6 3 3" xfId="31706"/>
    <cellStyle name="Title 6 3 4" xfId="31707"/>
    <cellStyle name="Title 6 3 5" xfId="31708"/>
    <cellStyle name="Title 6 3 6" xfId="31709"/>
    <cellStyle name="Title 6 3 7" xfId="31710"/>
    <cellStyle name="Title 6 3 8" xfId="31711"/>
    <cellStyle name="Title 6 3 9" xfId="31712"/>
    <cellStyle name="Title 6 30" xfId="31713"/>
    <cellStyle name="Title 6 31" xfId="31714"/>
    <cellStyle name="Title 6 32" xfId="31715"/>
    <cellStyle name="Title 6 33" xfId="31716"/>
    <cellStyle name="Title 6 34" xfId="31717"/>
    <cellStyle name="Title 6 35" xfId="31718"/>
    <cellStyle name="Title 6 36" xfId="31719"/>
    <cellStyle name="Title 6 37" xfId="31720"/>
    <cellStyle name="Title 6 38" xfId="31721"/>
    <cellStyle name="Title 6 39" xfId="31722"/>
    <cellStyle name="Title 6 4" xfId="31723"/>
    <cellStyle name="Title 6 4 10" xfId="31724"/>
    <cellStyle name="Title 6 4 11" xfId="31725"/>
    <cellStyle name="Title 6 4 12" xfId="31726"/>
    <cellStyle name="Title 6 4 13" xfId="31727"/>
    <cellStyle name="Title 6 4 14" xfId="31728"/>
    <cellStyle name="Title 6 4 15" xfId="31729"/>
    <cellStyle name="Title 6 4 16" xfId="31730"/>
    <cellStyle name="Title 6 4 17" xfId="31731"/>
    <cellStyle name="Title 6 4 18" xfId="31732"/>
    <cellStyle name="Title 6 4 19" xfId="31733"/>
    <cellStyle name="Title 6 4 2" xfId="31734"/>
    <cellStyle name="Title 6 4 2 2" xfId="31735"/>
    <cellStyle name="Title 6 4 2 3" xfId="31736"/>
    <cellStyle name="Title 6 4 2 4" xfId="31737"/>
    <cellStyle name="Title 6 4 2 5" xfId="31738"/>
    <cellStyle name="Title 6 4 2 6" xfId="31739"/>
    <cellStyle name="Title 6 4 20" xfId="31740"/>
    <cellStyle name="Title 6 4 21" xfId="31741"/>
    <cellStyle name="Title 6 4 22" xfId="31742"/>
    <cellStyle name="Title 6 4 23" xfId="31743"/>
    <cellStyle name="Title 6 4 24" xfId="31744"/>
    <cellStyle name="Title 6 4 25" xfId="31745"/>
    <cellStyle name="Title 6 4 3" xfId="31746"/>
    <cellStyle name="Title 6 4 4" xfId="31747"/>
    <cellStyle name="Title 6 4 5" xfId="31748"/>
    <cellStyle name="Title 6 4 6" xfId="31749"/>
    <cellStyle name="Title 6 4 7" xfId="31750"/>
    <cellStyle name="Title 6 4 8" xfId="31751"/>
    <cellStyle name="Title 6 4 9" xfId="31752"/>
    <cellStyle name="Title 6 40" xfId="31753"/>
    <cellStyle name="Title 6 41" xfId="31754"/>
    <cellStyle name="Title 6 5" xfId="31755"/>
    <cellStyle name="Title 6 5 10" xfId="31756"/>
    <cellStyle name="Title 6 5 11" xfId="31757"/>
    <cellStyle name="Title 6 5 12" xfId="31758"/>
    <cellStyle name="Title 6 5 13" xfId="31759"/>
    <cellStyle name="Title 6 5 14" xfId="31760"/>
    <cellStyle name="Title 6 5 15" xfId="31761"/>
    <cellStyle name="Title 6 5 16" xfId="31762"/>
    <cellStyle name="Title 6 5 17" xfId="31763"/>
    <cellStyle name="Title 6 5 18" xfId="31764"/>
    <cellStyle name="Title 6 5 19" xfId="31765"/>
    <cellStyle name="Title 6 5 2" xfId="31766"/>
    <cellStyle name="Title 6 5 2 2" xfId="31767"/>
    <cellStyle name="Title 6 5 2 3" xfId="31768"/>
    <cellStyle name="Title 6 5 2 4" xfId="31769"/>
    <cellStyle name="Title 6 5 2 5" xfId="31770"/>
    <cellStyle name="Title 6 5 2 6" xfId="31771"/>
    <cellStyle name="Title 6 5 20" xfId="31772"/>
    <cellStyle name="Title 6 5 21" xfId="31773"/>
    <cellStyle name="Title 6 5 22" xfId="31774"/>
    <cellStyle name="Title 6 5 23" xfId="31775"/>
    <cellStyle name="Title 6 5 24" xfId="31776"/>
    <cellStyle name="Title 6 5 25" xfId="31777"/>
    <cellStyle name="Title 6 5 3" xfId="31778"/>
    <cellStyle name="Title 6 5 4" xfId="31779"/>
    <cellStyle name="Title 6 5 5" xfId="31780"/>
    <cellStyle name="Title 6 5 6" xfId="31781"/>
    <cellStyle name="Title 6 5 7" xfId="31782"/>
    <cellStyle name="Title 6 5 8" xfId="31783"/>
    <cellStyle name="Title 6 5 9" xfId="31784"/>
    <cellStyle name="Title 6 6" xfId="31785"/>
    <cellStyle name="Title 6 6 10" xfId="31786"/>
    <cellStyle name="Title 6 6 11" xfId="31787"/>
    <cellStyle name="Title 6 6 12" xfId="31788"/>
    <cellStyle name="Title 6 6 13" xfId="31789"/>
    <cellStyle name="Title 6 6 14" xfId="31790"/>
    <cellStyle name="Title 6 6 15" xfId="31791"/>
    <cellStyle name="Title 6 6 16" xfId="31792"/>
    <cellStyle name="Title 6 6 17" xfId="31793"/>
    <cellStyle name="Title 6 6 18" xfId="31794"/>
    <cellStyle name="Title 6 6 19" xfId="31795"/>
    <cellStyle name="Title 6 6 2" xfId="31796"/>
    <cellStyle name="Title 6 6 20" xfId="31797"/>
    <cellStyle name="Title 6 6 21" xfId="31798"/>
    <cellStyle name="Title 6 6 22" xfId="31799"/>
    <cellStyle name="Title 6 6 23" xfId="31800"/>
    <cellStyle name="Title 6 6 24" xfId="31801"/>
    <cellStyle name="Title 6 6 25" xfId="31802"/>
    <cellStyle name="Title 6 6 3" xfId="31803"/>
    <cellStyle name="Title 6 6 4" xfId="31804"/>
    <cellStyle name="Title 6 6 5" xfId="31805"/>
    <cellStyle name="Title 6 6 6" xfId="31806"/>
    <cellStyle name="Title 6 6 7" xfId="31807"/>
    <cellStyle name="Title 6 6 8" xfId="31808"/>
    <cellStyle name="Title 6 6 9" xfId="31809"/>
    <cellStyle name="Title 6 7" xfId="31810"/>
    <cellStyle name="Title 6 7 10" xfId="31811"/>
    <cellStyle name="Title 6 7 11" xfId="31812"/>
    <cellStyle name="Title 6 7 12" xfId="31813"/>
    <cellStyle name="Title 6 7 13" xfId="31814"/>
    <cellStyle name="Title 6 7 14" xfId="31815"/>
    <cellStyle name="Title 6 7 15" xfId="31816"/>
    <cellStyle name="Title 6 7 16" xfId="31817"/>
    <cellStyle name="Title 6 7 17" xfId="31818"/>
    <cellStyle name="Title 6 7 18" xfId="31819"/>
    <cellStyle name="Title 6 7 19" xfId="31820"/>
    <cellStyle name="Title 6 7 2" xfId="31821"/>
    <cellStyle name="Title 6 7 20" xfId="31822"/>
    <cellStyle name="Title 6 7 21" xfId="31823"/>
    <cellStyle name="Title 6 7 22" xfId="31824"/>
    <cellStyle name="Title 6 7 23" xfId="31825"/>
    <cellStyle name="Title 6 7 24" xfId="31826"/>
    <cellStyle name="Title 6 7 25" xfId="31827"/>
    <cellStyle name="Title 6 7 3" xfId="31828"/>
    <cellStyle name="Title 6 7 4" xfId="31829"/>
    <cellStyle name="Title 6 7 5" xfId="31830"/>
    <cellStyle name="Title 6 7 6" xfId="31831"/>
    <cellStyle name="Title 6 7 7" xfId="31832"/>
    <cellStyle name="Title 6 7 8" xfId="31833"/>
    <cellStyle name="Title 6 7 9" xfId="31834"/>
    <cellStyle name="Title 6 8" xfId="31835"/>
    <cellStyle name="Title 6 8 10" xfId="31836"/>
    <cellStyle name="Title 6 8 11" xfId="31837"/>
    <cellStyle name="Title 6 8 12" xfId="31838"/>
    <cellStyle name="Title 6 8 13" xfId="31839"/>
    <cellStyle name="Title 6 8 14" xfId="31840"/>
    <cellStyle name="Title 6 8 15" xfId="31841"/>
    <cellStyle name="Title 6 8 16" xfId="31842"/>
    <cellStyle name="Title 6 8 17" xfId="31843"/>
    <cellStyle name="Title 6 8 18" xfId="31844"/>
    <cellStyle name="Title 6 8 19" xfId="31845"/>
    <cellStyle name="Title 6 8 2" xfId="31846"/>
    <cellStyle name="Title 6 8 20" xfId="31847"/>
    <cellStyle name="Title 6 8 21" xfId="31848"/>
    <cellStyle name="Title 6 8 22" xfId="31849"/>
    <cellStyle name="Title 6 8 23" xfId="31850"/>
    <cellStyle name="Title 6 8 24" xfId="31851"/>
    <cellStyle name="Title 6 8 25" xfId="31852"/>
    <cellStyle name="Title 6 8 3" xfId="31853"/>
    <cellStyle name="Title 6 8 4" xfId="31854"/>
    <cellStyle name="Title 6 8 5" xfId="31855"/>
    <cellStyle name="Title 6 8 6" xfId="31856"/>
    <cellStyle name="Title 6 8 7" xfId="31857"/>
    <cellStyle name="Title 6 8 8" xfId="31858"/>
    <cellStyle name="Title 6 8 9" xfId="31859"/>
    <cellStyle name="Title 6 9" xfId="31860"/>
    <cellStyle name="Title 6 9 10" xfId="31861"/>
    <cellStyle name="Title 6 9 11" xfId="31862"/>
    <cellStyle name="Title 6 9 12" xfId="31863"/>
    <cellStyle name="Title 6 9 13" xfId="31864"/>
    <cellStyle name="Title 6 9 14" xfId="31865"/>
    <cellStyle name="Title 6 9 15" xfId="31866"/>
    <cellStyle name="Title 6 9 16" xfId="31867"/>
    <cellStyle name="Title 6 9 17" xfId="31868"/>
    <cellStyle name="Title 6 9 18" xfId="31869"/>
    <cellStyle name="Title 6 9 19" xfId="31870"/>
    <cellStyle name="Title 6 9 2" xfId="31871"/>
    <cellStyle name="Title 6 9 20" xfId="31872"/>
    <cellStyle name="Title 6 9 21" xfId="31873"/>
    <cellStyle name="Title 6 9 22" xfId="31874"/>
    <cellStyle name="Title 6 9 23" xfId="31875"/>
    <cellStyle name="Title 6 9 24" xfId="31876"/>
    <cellStyle name="Title 6 9 25" xfId="31877"/>
    <cellStyle name="Title 6 9 3" xfId="31878"/>
    <cellStyle name="Title 6 9 4" xfId="31879"/>
    <cellStyle name="Title 6 9 5" xfId="31880"/>
    <cellStyle name="Title 6 9 6" xfId="31881"/>
    <cellStyle name="Title 6 9 7" xfId="31882"/>
    <cellStyle name="Title 6 9 8" xfId="31883"/>
    <cellStyle name="Title 6 9 9" xfId="31884"/>
    <cellStyle name="Title 7" xfId="31885"/>
    <cellStyle name="Title 7 10" xfId="31886"/>
    <cellStyle name="Title 7 10 10" xfId="31887"/>
    <cellStyle name="Title 7 10 11" xfId="31888"/>
    <cellStyle name="Title 7 10 12" xfId="31889"/>
    <cellStyle name="Title 7 10 13" xfId="31890"/>
    <cellStyle name="Title 7 10 14" xfId="31891"/>
    <cellStyle name="Title 7 10 15" xfId="31892"/>
    <cellStyle name="Title 7 10 16" xfId="31893"/>
    <cellStyle name="Title 7 10 17" xfId="31894"/>
    <cellStyle name="Title 7 10 18" xfId="31895"/>
    <cellStyle name="Title 7 10 19" xfId="31896"/>
    <cellStyle name="Title 7 10 2" xfId="31897"/>
    <cellStyle name="Title 7 10 20" xfId="31898"/>
    <cellStyle name="Title 7 10 21" xfId="31899"/>
    <cellStyle name="Title 7 10 22" xfId="31900"/>
    <cellStyle name="Title 7 10 23" xfId="31901"/>
    <cellStyle name="Title 7 10 24" xfId="31902"/>
    <cellStyle name="Title 7 10 25" xfId="31903"/>
    <cellStyle name="Title 7 10 3" xfId="31904"/>
    <cellStyle name="Title 7 10 4" xfId="31905"/>
    <cellStyle name="Title 7 10 5" xfId="31906"/>
    <cellStyle name="Title 7 10 6" xfId="31907"/>
    <cellStyle name="Title 7 10 7" xfId="31908"/>
    <cellStyle name="Title 7 10 8" xfId="31909"/>
    <cellStyle name="Title 7 10 9" xfId="31910"/>
    <cellStyle name="Title 7 11" xfId="31911"/>
    <cellStyle name="Title 7 11 2" xfId="31912"/>
    <cellStyle name="Title 7 11 3" xfId="31913"/>
    <cellStyle name="Title 7 11 4" xfId="31914"/>
    <cellStyle name="Title 7 11 5" xfId="31915"/>
    <cellStyle name="Title 7 11 6" xfId="31916"/>
    <cellStyle name="Title 7 12" xfId="31917"/>
    <cellStyle name="Title 7 13" xfId="31918"/>
    <cellStyle name="Title 7 14" xfId="31919"/>
    <cellStyle name="Title 7 15" xfId="31920"/>
    <cellStyle name="Title 7 16" xfId="31921"/>
    <cellStyle name="Title 7 17" xfId="31922"/>
    <cellStyle name="Title 7 18" xfId="31923"/>
    <cellStyle name="Title 7 19" xfId="31924"/>
    <cellStyle name="Title 7 2" xfId="31925"/>
    <cellStyle name="Title 7 2 10" xfId="31926"/>
    <cellStyle name="Title 7 2 11" xfId="31927"/>
    <cellStyle name="Title 7 2 12" xfId="31928"/>
    <cellStyle name="Title 7 2 13" xfId="31929"/>
    <cellStyle name="Title 7 2 14" xfId="31930"/>
    <cellStyle name="Title 7 2 15" xfId="31931"/>
    <cellStyle name="Title 7 2 16" xfId="31932"/>
    <cellStyle name="Title 7 2 17" xfId="31933"/>
    <cellStyle name="Title 7 2 18" xfId="31934"/>
    <cellStyle name="Title 7 2 19" xfId="31935"/>
    <cellStyle name="Title 7 2 2" xfId="31936"/>
    <cellStyle name="Title 7 2 2 2" xfId="31937"/>
    <cellStyle name="Title 7 2 2 3" xfId="31938"/>
    <cellStyle name="Title 7 2 2 4" xfId="31939"/>
    <cellStyle name="Title 7 2 2 5" xfId="31940"/>
    <cellStyle name="Title 7 2 2 6" xfId="31941"/>
    <cellStyle name="Title 7 2 20" xfId="31942"/>
    <cellStyle name="Title 7 2 21" xfId="31943"/>
    <cellStyle name="Title 7 2 22" xfId="31944"/>
    <cellStyle name="Title 7 2 23" xfId="31945"/>
    <cellStyle name="Title 7 2 24" xfId="31946"/>
    <cellStyle name="Title 7 2 25" xfId="31947"/>
    <cellStyle name="Title 7 2 3" xfId="31948"/>
    <cellStyle name="Title 7 2 4" xfId="31949"/>
    <cellStyle name="Title 7 2 5" xfId="31950"/>
    <cellStyle name="Title 7 2 6" xfId="31951"/>
    <cellStyle name="Title 7 2 7" xfId="31952"/>
    <cellStyle name="Title 7 2 8" xfId="31953"/>
    <cellStyle name="Title 7 2 9" xfId="31954"/>
    <cellStyle name="Title 7 20" xfId="31955"/>
    <cellStyle name="Title 7 21" xfId="31956"/>
    <cellStyle name="Title 7 22" xfId="31957"/>
    <cellStyle name="Title 7 23" xfId="31958"/>
    <cellStyle name="Title 7 24" xfId="31959"/>
    <cellStyle name="Title 7 25" xfId="31960"/>
    <cellStyle name="Title 7 26" xfId="31961"/>
    <cellStyle name="Title 7 27" xfId="31962"/>
    <cellStyle name="Title 7 28" xfId="31963"/>
    <cellStyle name="Title 7 29" xfId="31964"/>
    <cellStyle name="Title 7 3" xfId="31965"/>
    <cellStyle name="Title 7 3 10" xfId="31966"/>
    <cellStyle name="Title 7 3 11" xfId="31967"/>
    <cellStyle name="Title 7 3 12" xfId="31968"/>
    <cellStyle name="Title 7 3 13" xfId="31969"/>
    <cellStyle name="Title 7 3 14" xfId="31970"/>
    <cellStyle name="Title 7 3 15" xfId="31971"/>
    <cellStyle name="Title 7 3 16" xfId="31972"/>
    <cellStyle name="Title 7 3 17" xfId="31973"/>
    <cellStyle name="Title 7 3 18" xfId="31974"/>
    <cellStyle name="Title 7 3 19" xfId="31975"/>
    <cellStyle name="Title 7 3 2" xfId="31976"/>
    <cellStyle name="Title 7 3 2 2" xfId="31977"/>
    <cellStyle name="Title 7 3 2 3" xfId="31978"/>
    <cellStyle name="Title 7 3 2 4" xfId="31979"/>
    <cellStyle name="Title 7 3 2 5" xfId="31980"/>
    <cellStyle name="Title 7 3 2 6" xfId="31981"/>
    <cellStyle name="Title 7 3 20" xfId="31982"/>
    <cellStyle name="Title 7 3 21" xfId="31983"/>
    <cellStyle name="Title 7 3 22" xfId="31984"/>
    <cellStyle name="Title 7 3 23" xfId="31985"/>
    <cellStyle name="Title 7 3 24" xfId="31986"/>
    <cellStyle name="Title 7 3 25" xfId="31987"/>
    <cellStyle name="Title 7 3 3" xfId="31988"/>
    <cellStyle name="Title 7 3 4" xfId="31989"/>
    <cellStyle name="Title 7 3 5" xfId="31990"/>
    <cellStyle name="Title 7 3 6" xfId="31991"/>
    <cellStyle name="Title 7 3 7" xfId="31992"/>
    <cellStyle name="Title 7 3 8" xfId="31993"/>
    <cellStyle name="Title 7 3 9" xfId="31994"/>
    <cellStyle name="Title 7 30" xfId="31995"/>
    <cellStyle name="Title 7 31" xfId="31996"/>
    <cellStyle name="Title 7 32" xfId="31997"/>
    <cellStyle name="Title 7 33" xfId="31998"/>
    <cellStyle name="Title 7 34" xfId="31999"/>
    <cellStyle name="Title 7 35" xfId="32000"/>
    <cellStyle name="Title 7 36" xfId="32001"/>
    <cellStyle name="Title 7 37" xfId="32002"/>
    <cellStyle name="Title 7 38" xfId="32003"/>
    <cellStyle name="Title 7 39" xfId="32004"/>
    <cellStyle name="Title 7 4" xfId="32005"/>
    <cellStyle name="Title 7 4 10" xfId="32006"/>
    <cellStyle name="Title 7 4 11" xfId="32007"/>
    <cellStyle name="Title 7 4 12" xfId="32008"/>
    <cellStyle name="Title 7 4 13" xfId="32009"/>
    <cellStyle name="Title 7 4 14" xfId="32010"/>
    <cellStyle name="Title 7 4 15" xfId="32011"/>
    <cellStyle name="Title 7 4 16" xfId="32012"/>
    <cellStyle name="Title 7 4 17" xfId="32013"/>
    <cellStyle name="Title 7 4 18" xfId="32014"/>
    <cellStyle name="Title 7 4 19" xfId="32015"/>
    <cellStyle name="Title 7 4 2" xfId="32016"/>
    <cellStyle name="Title 7 4 2 2" xfId="32017"/>
    <cellStyle name="Title 7 4 2 3" xfId="32018"/>
    <cellStyle name="Title 7 4 2 4" xfId="32019"/>
    <cellStyle name="Title 7 4 2 5" xfId="32020"/>
    <cellStyle name="Title 7 4 2 6" xfId="32021"/>
    <cellStyle name="Title 7 4 20" xfId="32022"/>
    <cellStyle name="Title 7 4 21" xfId="32023"/>
    <cellStyle name="Title 7 4 22" xfId="32024"/>
    <cellStyle name="Title 7 4 23" xfId="32025"/>
    <cellStyle name="Title 7 4 24" xfId="32026"/>
    <cellStyle name="Title 7 4 25" xfId="32027"/>
    <cellStyle name="Title 7 4 3" xfId="32028"/>
    <cellStyle name="Title 7 4 4" xfId="32029"/>
    <cellStyle name="Title 7 4 5" xfId="32030"/>
    <cellStyle name="Title 7 4 6" xfId="32031"/>
    <cellStyle name="Title 7 4 7" xfId="32032"/>
    <cellStyle name="Title 7 4 8" xfId="32033"/>
    <cellStyle name="Title 7 4 9" xfId="32034"/>
    <cellStyle name="Title 7 40" xfId="32035"/>
    <cellStyle name="Title 7 41" xfId="32036"/>
    <cellStyle name="Title 7 5" xfId="32037"/>
    <cellStyle name="Title 7 5 10" xfId="32038"/>
    <cellStyle name="Title 7 5 11" xfId="32039"/>
    <cellStyle name="Title 7 5 12" xfId="32040"/>
    <cellStyle name="Title 7 5 13" xfId="32041"/>
    <cellStyle name="Title 7 5 14" xfId="32042"/>
    <cellStyle name="Title 7 5 15" xfId="32043"/>
    <cellStyle name="Title 7 5 16" xfId="32044"/>
    <cellStyle name="Title 7 5 17" xfId="32045"/>
    <cellStyle name="Title 7 5 18" xfId="32046"/>
    <cellStyle name="Title 7 5 19" xfId="32047"/>
    <cellStyle name="Title 7 5 2" xfId="32048"/>
    <cellStyle name="Title 7 5 2 2" xfId="32049"/>
    <cellStyle name="Title 7 5 2 3" xfId="32050"/>
    <cellStyle name="Title 7 5 2 4" xfId="32051"/>
    <cellStyle name="Title 7 5 2 5" xfId="32052"/>
    <cellStyle name="Title 7 5 2 6" xfId="32053"/>
    <cellStyle name="Title 7 5 20" xfId="32054"/>
    <cellStyle name="Title 7 5 21" xfId="32055"/>
    <cellStyle name="Title 7 5 22" xfId="32056"/>
    <cellStyle name="Title 7 5 23" xfId="32057"/>
    <cellStyle name="Title 7 5 24" xfId="32058"/>
    <cellStyle name="Title 7 5 25" xfId="32059"/>
    <cellStyle name="Title 7 5 3" xfId="32060"/>
    <cellStyle name="Title 7 5 4" xfId="32061"/>
    <cellStyle name="Title 7 5 5" xfId="32062"/>
    <cellStyle name="Title 7 5 6" xfId="32063"/>
    <cellStyle name="Title 7 5 7" xfId="32064"/>
    <cellStyle name="Title 7 5 8" xfId="32065"/>
    <cellStyle name="Title 7 5 9" xfId="32066"/>
    <cellStyle name="Title 7 6" xfId="32067"/>
    <cellStyle name="Title 7 6 10" xfId="32068"/>
    <cellStyle name="Title 7 6 11" xfId="32069"/>
    <cellStyle name="Title 7 6 12" xfId="32070"/>
    <cellStyle name="Title 7 6 13" xfId="32071"/>
    <cellStyle name="Title 7 6 14" xfId="32072"/>
    <cellStyle name="Title 7 6 15" xfId="32073"/>
    <cellStyle name="Title 7 6 16" xfId="32074"/>
    <cellStyle name="Title 7 6 17" xfId="32075"/>
    <cellStyle name="Title 7 6 18" xfId="32076"/>
    <cellStyle name="Title 7 6 19" xfId="32077"/>
    <cellStyle name="Title 7 6 2" xfId="32078"/>
    <cellStyle name="Title 7 6 20" xfId="32079"/>
    <cellStyle name="Title 7 6 21" xfId="32080"/>
    <cellStyle name="Title 7 6 22" xfId="32081"/>
    <cellStyle name="Title 7 6 23" xfId="32082"/>
    <cellStyle name="Title 7 6 24" xfId="32083"/>
    <cellStyle name="Title 7 6 25" xfId="32084"/>
    <cellStyle name="Title 7 6 3" xfId="32085"/>
    <cellStyle name="Title 7 6 4" xfId="32086"/>
    <cellStyle name="Title 7 6 5" xfId="32087"/>
    <cellStyle name="Title 7 6 6" xfId="32088"/>
    <cellStyle name="Title 7 6 7" xfId="32089"/>
    <cellStyle name="Title 7 6 8" xfId="32090"/>
    <cellStyle name="Title 7 6 9" xfId="32091"/>
    <cellStyle name="Title 7 7" xfId="32092"/>
    <cellStyle name="Title 7 7 10" xfId="32093"/>
    <cellStyle name="Title 7 7 11" xfId="32094"/>
    <cellStyle name="Title 7 7 12" xfId="32095"/>
    <cellStyle name="Title 7 7 13" xfId="32096"/>
    <cellStyle name="Title 7 7 14" xfId="32097"/>
    <cellStyle name="Title 7 7 15" xfId="32098"/>
    <cellStyle name="Title 7 7 16" xfId="32099"/>
    <cellStyle name="Title 7 7 17" xfId="32100"/>
    <cellStyle name="Title 7 7 18" xfId="32101"/>
    <cellStyle name="Title 7 7 19" xfId="32102"/>
    <cellStyle name="Title 7 7 2" xfId="32103"/>
    <cellStyle name="Title 7 7 20" xfId="32104"/>
    <cellStyle name="Title 7 7 21" xfId="32105"/>
    <cellStyle name="Title 7 7 22" xfId="32106"/>
    <cellStyle name="Title 7 7 23" xfId="32107"/>
    <cellStyle name="Title 7 7 24" xfId="32108"/>
    <cellStyle name="Title 7 7 25" xfId="32109"/>
    <cellStyle name="Title 7 7 3" xfId="32110"/>
    <cellStyle name="Title 7 7 4" xfId="32111"/>
    <cellStyle name="Title 7 7 5" xfId="32112"/>
    <cellStyle name="Title 7 7 6" xfId="32113"/>
    <cellStyle name="Title 7 7 7" xfId="32114"/>
    <cellStyle name="Title 7 7 8" xfId="32115"/>
    <cellStyle name="Title 7 7 9" xfId="32116"/>
    <cellStyle name="Title 7 8" xfId="32117"/>
    <cellStyle name="Title 7 8 10" xfId="32118"/>
    <cellStyle name="Title 7 8 11" xfId="32119"/>
    <cellStyle name="Title 7 8 12" xfId="32120"/>
    <cellStyle name="Title 7 8 13" xfId="32121"/>
    <cellStyle name="Title 7 8 14" xfId="32122"/>
    <cellStyle name="Title 7 8 15" xfId="32123"/>
    <cellStyle name="Title 7 8 16" xfId="32124"/>
    <cellStyle name="Title 7 8 17" xfId="32125"/>
    <cellStyle name="Title 7 8 18" xfId="32126"/>
    <cellStyle name="Title 7 8 19" xfId="32127"/>
    <cellStyle name="Title 7 8 2" xfId="32128"/>
    <cellStyle name="Title 7 8 20" xfId="32129"/>
    <cellStyle name="Title 7 8 21" xfId="32130"/>
    <cellStyle name="Title 7 8 22" xfId="32131"/>
    <cellStyle name="Title 7 8 23" xfId="32132"/>
    <cellStyle name="Title 7 8 24" xfId="32133"/>
    <cellStyle name="Title 7 8 25" xfId="32134"/>
    <cellStyle name="Title 7 8 3" xfId="32135"/>
    <cellStyle name="Title 7 8 4" xfId="32136"/>
    <cellStyle name="Title 7 8 5" xfId="32137"/>
    <cellStyle name="Title 7 8 6" xfId="32138"/>
    <cellStyle name="Title 7 8 7" xfId="32139"/>
    <cellStyle name="Title 7 8 8" xfId="32140"/>
    <cellStyle name="Title 7 8 9" xfId="32141"/>
    <cellStyle name="Title 7 9" xfId="32142"/>
    <cellStyle name="Title 7 9 10" xfId="32143"/>
    <cellStyle name="Title 7 9 11" xfId="32144"/>
    <cellStyle name="Title 7 9 12" xfId="32145"/>
    <cellStyle name="Title 7 9 13" xfId="32146"/>
    <cellStyle name="Title 7 9 14" xfId="32147"/>
    <cellStyle name="Title 7 9 15" xfId="32148"/>
    <cellStyle name="Title 7 9 16" xfId="32149"/>
    <cellStyle name="Title 7 9 17" xfId="32150"/>
    <cellStyle name="Title 7 9 18" xfId="32151"/>
    <cellStyle name="Title 7 9 19" xfId="32152"/>
    <cellStyle name="Title 7 9 2" xfId="32153"/>
    <cellStyle name="Title 7 9 20" xfId="32154"/>
    <cellStyle name="Title 7 9 21" xfId="32155"/>
    <cellStyle name="Title 7 9 22" xfId="32156"/>
    <cellStyle name="Title 7 9 23" xfId="32157"/>
    <cellStyle name="Title 7 9 24" xfId="32158"/>
    <cellStyle name="Title 7 9 25" xfId="32159"/>
    <cellStyle name="Title 7 9 3" xfId="32160"/>
    <cellStyle name="Title 7 9 4" xfId="32161"/>
    <cellStyle name="Title 7 9 5" xfId="32162"/>
    <cellStyle name="Title 7 9 6" xfId="32163"/>
    <cellStyle name="Title 7 9 7" xfId="32164"/>
    <cellStyle name="Title 7 9 8" xfId="32165"/>
    <cellStyle name="Title 7 9 9" xfId="32166"/>
    <cellStyle name="Title 8" xfId="32167"/>
    <cellStyle name="Title 8 10" xfId="32168"/>
    <cellStyle name="Title 8 10 10" xfId="32169"/>
    <cellStyle name="Title 8 10 11" xfId="32170"/>
    <cellStyle name="Title 8 10 12" xfId="32171"/>
    <cellStyle name="Title 8 10 13" xfId="32172"/>
    <cellStyle name="Title 8 10 14" xfId="32173"/>
    <cellStyle name="Title 8 10 15" xfId="32174"/>
    <cellStyle name="Title 8 10 16" xfId="32175"/>
    <cellStyle name="Title 8 10 17" xfId="32176"/>
    <cellStyle name="Title 8 10 18" xfId="32177"/>
    <cellStyle name="Title 8 10 19" xfId="32178"/>
    <cellStyle name="Title 8 10 2" xfId="32179"/>
    <cellStyle name="Title 8 10 20" xfId="32180"/>
    <cellStyle name="Title 8 10 21" xfId="32181"/>
    <cellStyle name="Title 8 10 22" xfId="32182"/>
    <cellStyle name="Title 8 10 23" xfId="32183"/>
    <cellStyle name="Title 8 10 24" xfId="32184"/>
    <cellStyle name="Title 8 10 25" xfId="32185"/>
    <cellStyle name="Title 8 10 3" xfId="32186"/>
    <cellStyle name="Title 8 10 4" xfId="32187"/>
    <cellStyle name="Title 8 10 5" xfId="32188"/>
    <cellStyle name="Title 8 10 6" xfId="32189"/>
    <cellStyle name="Title 8 10 7" xfId="32190"/>
    <cellStyle name="Title 8 10 8" xfId="32191"/>
    <cellStyle name="Title 8 10 9" xfId="32192"/>
    <cellStyle name="Title 8 11" xfId="32193"/>
    <cellStyle name="Title 8 11 2" xfId="32194"/>
    <cellStyle name="Title 8 11 3" xfId="32195"/>
    <cellStyle name="Title 8 11 4" xfId="32196"/>
    <cellStyle name="Title 8 11 5" xfId="32197"/>
    <cellStyle name="Title 8 11 6" xfId="32198"/>
    <cellStyle name="Title 8 12" xfId="32199"/>
    <cellStyle name="Title 8 13" xfId="32200"/>
    <cellStyle name="Title 8 14" xfId="32201"/>
    <cellStyle name="Title 8 15" xfId="32202"/>
    <cellStyle name="Title 8 16" xfId="32203"/>
    <cellStyle name="Title 8 17" xfId="32204"/>
    <cellStyle name="Title 8 18" xfId="32205"/>
    <cellStyle name="Title 8 19" xfId="32206"/>
    <cellStyle name="Title 8 2" xfId="32207"/>
    <cellStyle name="Title 8 2 10" xfId="32208"/>
    <cellStyle name="Title 8 2 11" xfId="32209"/>
    <cellStyle name="Title 8 2 12" xfId="32210"/>
    <cellStyle name="Title 8 2 13" xfId="32211"/>
    <cellStyle name="Title 8 2 14" xfId="32212"/>
    <cellStyle name="Title 8 2 15" xfId="32213"/>
    <cellStyle name="Title 8 2 16" xfId="32214"/>
    <cellStyle name="Title 8 2 17" xfId="32215"/>
    <cellStyle name="Title 8 2 18" xfId="32216"/>
    <cellStyle name="Title 8 2 19" xfId="32217"/>
    <cellStyle name="Title 8 2 2" xfId="32218"/>
    <cellStyle name="Title 8 2 2 2" xfId="32219"/>
    <cellStyle name="Title 8 2 2 3" xfId="32220"/>
    <cellStyle name="Title 8 2 2 4" xfId="32221"/>
    <cellStyle name="Title 8 2 2 5" xfId="32222"/>
    <cellStyle name="Title 8 2 2 6" xfId="32223"/>
    <cellStyle name="Title 8 2 20" xfId="32224"/>
    <cellStyle name="Title 8 2 21" xfId="32225"/>
    <cellStyle name="Title 8 2 22" xfId="32226"/>
    <cellStyle name="Title 8 2 23" xfId="32227"/>
    <cellStyle name="Title 8 2 24" xfId="32228"/>
    <cellStyle name="Title 8 2 25" xfId="32229"/>
    <cellStyle name="Title 8 2 3" xfId="32230"/>
    <cellStyle name="Title 8 2 4" xfId="32231"/>
    <cellStyle name="Title 8 2 5" xfId="32232"/>
    <cellStyle name="Title 8 2 6" xfId="32233"/>
    <cellStyle name="Title 8 2 7" xfId="32234"/>
    <cellStyle name="Title 8 2 8" xfId="32235"/>
    <cellStyle name="Title 8 2 9" xfId="32236"/>
    <cellStyle name="Title 8 20" xfId="32237"/>
    <cellStyle name="Title 8 21" xfId="32238"/>
    <cellStyle name="Title 8 22" xfId="32239"/>
    <cellStyle name="Title 8 23" xfId="32240"/>
    <cellStyle name="Title 8 24" xfId="32241"/>
    <cellStyle name="Title 8 25" xfId="32242"/>
    <cellStyle name="Title 8 26" xfId="32243"/>
    <cellStyle name="Title 8 27" xfId="32244"/>
    <cellStyle name="Title 8 28" xfId="32245"/>
    <cellStyle name="Title 8 29" xfId="32246"/>
    <cellStyle name="Title 8 3" xfId="32247"/>
    <cellStyle name="Title 8 3 10" xfId="32248"/>
    <cellStyle name="Title 8 3 11" xfId="32249"/>
    <cellStyle name="Title 8 3 12" xfId="32250"/>
    <cellStyle name="Title 8 3 13" xfId="32251"/>
    <cellStyle name="Title 8 3 14" xfId="32252"/>
    <cellStyle name="Title 8 3 15" xfId="32253"/>
    <cellStyle name="Title 8 3 16" xfId="32254"/>
    <cellStyle name="Title 8 3 17" xfId="32255"/>
    <cellStyle name="Title 8 3 18" xfId="32256"/>
    <cellStyle name="Title 8 3 19" xfId="32257"/>
    <cellStyle name="Title 8 3 2" xfId="32258"/>
    <cellStyle name="Title 8 3 2 2" xfId="32259"/>
    <cellStyle name="Title 8 3 2 3" xfId="32260"/>
    <cellStyle name="Title 8 3 2 4" xfId="32261"/>
    <cellStyle name="Title 8 3 2 5" xfId="32262"/>
    <cellStyle name="Title 8 3 2 6" xfId="32263"/>
    <cellStyle name="Title 8 3 20" xfId="32264"/>
    <cellStyle name="Title 8 3 21" xfId="32265"/>
    <cellStyle name="Title 8 3 22" xfId="32266"/>
    <cellStyle name="Title 8 3 23" xfId="32267"/>
    <cellStyle name="Title 8 3 24" xfId="32268"/>
    <cellStyle name="Title 8 3 25" xfId="32269"/>
    <cellStyle name="Title 8 3 3" xfId="32270"/>
    <cellStyle name="Title 8 3 4" xfId="32271"/>
    <cellStyle name="Title 8 3 5" xfId="32272"/>
    <cellStyle name="Title 8 3 6" xfId="32273"/>
    <cellStyle name="Title 8 3 7" xfId="32274"/>
    <cellStyle name="Title 8 3 8" xfId="32275"/>
    <cellStyle name="Title 8 3 9" xfId="32276"/>
    <cellStyle name="Title 8 30" xfId="32277"/>
    <cellStyle name="Title 8 31" xfId="32278"/>
    <cellStyle name="Title 8 32" xfId="32279"/>
    <cellStyle name="Title 8 33" xfId="32280"/>
    <cellStyle name="Title 8 34" xfId="32281"/>
    <cellStyle name="Title 8 35" xfId="32282"/>
    <cellStyle name="Title 8 36" xfId="32283"/>
    <cellStyle name="Title 8 37" xfId="32284"/>
    <cellStyle name="Title 8 38" xfId="32285"/>
    <cellStyle name="Title 8 39" xfId="32286"/>
    <cellStyle name="Title 8 4" xfId="32287"/>
    <cellStyle name="Title 8 4 10" xfId="32288"/>
    <cellStyle name="Title 8 4 11" xfId="32289"/>
    <cellStyle name="Title 8 4 12" xfId="32290"/>
    <cellStyle name="Title 8 4 13" xfId="32291"/>
    <cellStyle name="Title 8 4 14" xfId="32292"/>
    <cellStyle name="Title 8 4 15" xfId="32293"/>
    <cellStyle name="Title 8 4 16" xfId="32294"/>
    <cellStyle name="Title 8 4 17" xfId="32295"/>
    <cellStyle name="Title 8 4 18" xfId="32296"/>
    <cellStyle name="Title 8 4 19" xfId="32297"/>
    <cellStyle name="Title 8 4 2" xfId="32298"/>
    <cellStyle name="Title 8 4 2 2" xfId="32299"/>
    <cellStyle name="Title 8 4 2 3" xfId="32300"/>
    <cellStyle name="Title 8 4 2 4" xfId="32301"/>
    <cellStyle name="Title 8 4 2 5" xfId="32302"/>
    <cellStyle name="Title 8 4 2 6" xfId="32303"/>
    <cellStyle name="Title 8 4 20" xfId="32304"/>
    <cellStyle name="Title 8 4 21" xfId="32305"/>
    <cellStyle name="Title 8 4 22" xfId="32306"/>
    <cellStyle name="Title 8 4 23" xfId="32307"/>
    <cellStyle name="Title 8 4 24" xfId="32308"/>
    <cellStyle name="Title 8 4 25" xfId="32309"/>
    <cellStyle name="Title 8 4 3" xfId="32310"/>
    <cellStyle name="Title 8 4 4" xfId="32311"/>
    <cellStyle name="Title 8 4 5" xfId="32312"/>
    <cellStyle name="Title 8 4 6" xfId="32313"/>
    <cellStyle name="Title 8 4 7" xfId="32314"/>
    <cellStyle name="Title 8 4 8" xfId="32315"/>
    <cellStyle name="Title 8 4 9" xfId="32316"/>
    <cellStyle name="Title 8 40" xfId="32317"/>
    <cellStyle name="Title 8 41" xfId="32318"/>
    <cellStyle name="Title 8 5" xfId="32319"/>
    <cellStyle name="Title 8 5 10" xfId="32320"/>
    <cellStyle name="Title 8 5 11" xfId="32321"/>
    <cellStyle name="Title 8 5 12" xfId="32322"/>
    <cellStyle name="Title 8 5 13" xfId="32323"/>
    <cellStyle name="Title 8 5 14" xfId="32324"/>
    <cellStyle name="Title 8 5 15" xfId="32325"/>
    <cellStyle name="Title 8 5 16" xfId="32326"/>
    <cellStyle name="Title 8 5 17" xfId="32327"/>
    <cellStyle name="Title 8 5 18" xfId="32328"/>
    <cellStyle name="Title 8 5 19" xfId="32329"/>
    <cellStyle name="Title 8 5 2" xfId="32330"/>
    <cellStyle name="Title 8 5 2 2" xfId="32331"/>
    <cellStyle name="Title 8 5 2 3" xfId="32332"/>
    <cellStyle name="Title 8 5 2 4" xfId="32333"/>
    <cellStyle name="Title 8 5 2 5" xfId="32334"/>
    <cellStyle name="Title 8 5 2 6" xfId="32335"/>
    <cellStyle name="Title 8 5 20" xfId="32336"/>
    <cellStyle name="Title 8 5 21" xfId="32337"/>
    <cellStyle name="Title 8 5 22" xfId="32338"/>
    <cellStyle name="Title 8 5 23" xfId="32339"/>
    <cellStyle name="Title 8 5 24" xfId="32340"/>
    <cellStyle name="Title 8 5 25" xfId="32341"/>
    <cellStyle name="Title 8 5 3" xfId="32342"/>
    <cellStyle name="Title 8 5 4" xfId="32343"/>
    <cellStyle name="Title 8 5 5" xfId="32344"/>
    <cellStyle name="Title 8 5 6" xfId="32345"/>
    <cellStyle name="Title 8 5 7" xfId="32346"/>
    <cellStyle name="Title 8 5 8" xfId="32347"/>
    <cellStyle name="Title 8 5 9" xfId="32348"/>
    <cellStyle name="Title 8 6" xfId="32349"/>
    <cellStyle name="Title 8 6 10" xfId="32350"/>
    <cellStyle name="Title 8 6 11" xfId="32351"/>
    <cellStyle name="Title 8 6 12" xfId="32352"/>
    <cellStyle name="Title 8 6 13" xfId="32353"/>
    <cellStyle name="Title 8 6 14" xfId="32354"/>
    <cellStyle name="Title 8 6 15" xfId="32355"/>
    <cellStyle name="Title 8 6 16" xfId="32356"/>
    <cellStyle name="Title 8 6 17" xfId="32357"/>
    <cellStyle name="Title 8 6 18" xfId="32358"/>
    <cellStyle name="Title 8 6 19" xfId="32359"/>
    <cellStyle name="Title 8 6 2" xfId="32360"/>
    <cellStyle name="Title 8 6 20" xfId="32361"/>
    <cellStyle name="Title 8 6 21" xfId="32362"/>
    <cellStyle name="Title 8 6 22" xfId="32363"/>
    <cellStyle name="Title 8 6 23" xfId="32364"/>
    <cellStyle name="Title 8 6 24" xfId="32365"/>
    <cellStyle name="Title 8 6 25" xfId="32366"/>
    <cellStyle name="Title 8 6 3" xfId="32367"/>
    <cellStyle name="Title 8 6 4" xfId="32368"/>
    <cellStyle name="Title 8 6 5" xfId="32369"/>
    <cellStyle name="Title 8 6 6" xfId="32370"/>
    <cellStyle name="Title 8 6 7" xfId="32371"/>
    <cellStyle name="Title 8 6 8" xfId="32372"/>
    <cellStyle name="Title 8 6 9" xfId="32373"/>
    <cellStyle name="Title 8 7" xfId="32374"/>
    <cellStyle name="Title 8 7 10" xfId="32375"/>
    <cellStyle name="Title 8 7 11" xfId="32376"/>
    <cellStyle name="Title 8 7 12" xfId="32377"/>
    <cellStyle name="Title 8 7 13" xfId="32378"/>
    <cellStyle name="Title 8 7 14" xfId="32379"/>
    <cellStyle name="Title 8 7 15" xfId="32380"/>
    <cellStyle name="Title 8 7 16" xfId="32381"/>
    <cellStyle name="Title 8 7 17" xfId="32382"/>
    <cellStyle name="Title 8 7 18" xfId="32383"/>
    <cellStyle name="Title 8 7 19" xfId="32384"/>
    <cellStyle name="Title 8 7 2" xfId="32385"/>
    <cellStyle name="Title 8 7 20" xfId="32386"/>
    <cellStyle name="Title 8 7 21" xfId="32387"/>
    <cellStyle name="Title 8 7 22" xfId="32388"/>
    <cellStyle name="Title 8 7 23" xfId="32389"/>
    <cellStyle name="Title 8 7 24" xfId="32390"/>
    <cellStyle name="Title 8 7 25" xfId="32391"/>
    <cellStyle name="Title 8 7 3" xfId="32392"/>
    <cellStyle name="Title 8 7 4" xfId="32393"/>
    <cellStyle name="Title 8 7 5" xfId="32394"/>
    <cellStyle name="Title 8 7 6" xfId="32395"/>
    <cellStyle name="Title 8 7 7" xfId="32396"/>
    <cellStyle name="Title 8 7 8" xfId="32397"/>
    <cellStyle name="Title 8 7 9" xfId="32398"/>
    <cellStyle name="Title 8 8" xfId="32399"/>
    <cellStyle name="Title 8 8 10" xfId="32400"/>
    <cellStyle name="Title 8 8 11" xfId="32401"/>
    <cellStyle name="Title 8 8 12" xfId="32402"/>
    <cellStyle name="Title 8 8 13" xfId="32403"/>
    <cellStyle name="Title 8 8 14" xfId="32404"/>
    <cellStyle name="Title 8 8 15" xfId="32405"/>
    <cellStyle name="Title 8 8 16" xfId="32406"/>
    <cellStyle name="Title 8 8 17" xfId="32407"/>
    <cellStyle name="Title 8 8 18" xfId="32408"/>
    <cellStyle name="Title 8 8 19" xfId="32409"/>
    <cellStyle name="Title 8 8 2" xfId="32410"/>
    <cellStyle name="Title 8 8 20" xfId="32411"/>
    <cellStyle name="Title 8 8 21" xfId="32412"/>
    <cellStyle name="Title 8 8 22" xfId="32413"/>
    <cellStyle name="Title 8 8 23" xfId="32414"/>
    <cellStyle name="Title 8 8 24" xfId="32415"/>
    <cellStyle name="Title 8 8 25" xfId="32416"/>
    <cellStyle name="Title 8 8 3" xfId="32417"/>
    <cellStyle name="Title 8 8 4" xfId="32418"/>
    <cellStyle name="Title 8 8 5" xfId="32419"/>
    <cellStyle name="Title 8 8 6" xfId="32420"/>
    <cellStyle name="Title 8 8 7" xfId="32421"/>
    <cellStyle name="Title 8 8 8" xfId="32422"/>
    <cellStyle name="Title 8 8 9" xfId="32423"/>
    <cellStyle name="Title 8 9" xfId="32424"/>
    <cellStyle name="Title 8 9 10" xfId="32425"/>
    <cellStyle name="Title 8 9 11" xfId="32426"/>
    <cellStyle name="Title 8 9 12" xfId="32427"/>
    <cellStyle name="Title 8 9 13" xfId="32428"/>
    <cellStyle name="Title 8 9 14" xfId="32429"/>
    <cellStyle name="Title 8 9 15" xfId="32430"/>
    <cellStyle name="Title 8 9 16" xfId="32431"/>
    <cellStyle name="Title 8 9 17" xfId="32432"/>
    <cellStyle name="Title 8 9 18" xfId="32433"/>
    <cellStyle name="Title 8 9 19" xfId="32434"/>
    <cellStyle name="Title 8 9 2" xfId="32435"/>
    <cellStyle name="Title 8 9 20" xfId="32436"/>
    <cellStyle name="Title 8 9 21" xfId="32437"/>
    <cellStyle name="Title 8 9 22" xfId="32438"/>
    <cellStyle name="Title 8 9 23" xfId="32439"/>
    <cellStyle name="Title 8 9 24" xfId="32440"/>
    <cellStyle name="Title 8 9 25" xfId="32441"/>
    <cellStyle name="Title 8 9 3" xfId="32442"/>
    <cellStyle name="Title 8 9 4" xfId="32443"/>
    <cellStyle name="Title 8 9 5" xfId="32444"/>
    <cellStyle name="Title 8 9 6" xfId="32445"/>
    <cellStyle name="Title 8 9 7" xfId="32446"/>
    <cellStyle name="Title 8 9 8" xfId="32447"/>
    <cellStyle name="Title 8 9 9" xfId="32448"/>
    <cellStyle name="Title 9" xfId="32449"/>
    <cellStyle name="Title 9 10" xfId="32450"/>
    <cellStyle name="Title 9 10 10" xfId="32451"/>
    <cellStyle name="Title 9 10 11" xfId="32452"/>
    <cellStyle name="Title 9 10 12" xfId="32453"/>
    <cellStyle name="Title 9 10 13" xfId="32454"/>
    <cellStyle name="Title 9 10 14" xfId="32455"/>
    <cellStyle name="Title 9 10 15" xfId="32456"/>
    <cellStyle name="Title 9 10 16" xfId="32457"/>
    <cellStyle name="Title 9 10 17" xfId="32458"/>
    <cellStyle name="Title 9 10 18" xfId="32459"/>
    <cellStyle name="Title 9 10 19" xfId="32460"/>
    <cellStyle name="Title 9 10 2" xfId="32461"/>
    <cellStyle name="Title 9 10 20" xfId="32462"/>
    <cellStyle name="Title 9 10 21" xfId="32463"/>
    <cellStyle name="Title 9 10 22" xfId="32464"/>
    <cellStyle name="Title 9 10 23" xfId="32465"/>
    <cellStyle name="Title 9 10 24" xfId="32466"/>
    <cellStyle name="Title 9 10 25" xfId="32467"/>
    <cellStyle name="Title 9 10 3" xfId="32468"/>
    <cellStyle name="Title 9 10 4" xfId="32469"/>
    <cellStyle name="Title 9 10 5" xfId="32470"/>
    <cellStyle name="Title 9 10 6" xfId="32471"/>
    <cellStyle name="Title 9 10 7" xfId="32472"/>
    <cellStyle name="Title 9 10 8" xfId="32473"/>
    <cellStyle name="Title 9 10 9" xfId="32474"/>
    <cellStyle name="Title 9 11" xfId="32475"/>
    <cellStyle name="Title 9 11 2" xfId="32476"/>
    <cellStyle name="Title 9 11 3" xfId="32477"/>
    <cellStyle name="Title 9 11 4" xfId="32478"/>
    <cellStyle name="Title 9 11 5" xfId="32479"/>
    <cellStyle name="Title 9 11 6" xfId="32480"/>
    <cellStyle name="Title 9 12" xfId="32481"/>
    <cellStyle name="Title 9 13" xfId="32482"/>
    <cellStyle name="Title 9 14" xfId="32483"/>
    <cellStyle name="Title 9 15" xfId="32484"/>
    <cellStyle name="Title 9 16" xfId="32485"/>
    <cellStyle name="Title 9 17" xfId="32486"/>
    <cellStyle name="Title 9 18" xfId="32487"/>
    <cellStyle name="Title 9 19" xfId="32488"/>
    <cellStyle name="Title 9 2" xfId="32489"/>
    <cellStyle name="Title 9 2 10" xfId="32490"/>
    <cellStyle name="Title 9 2 11" xfId="32491"/>
    <cellStyle name="Title 9 2 12" xfId="32492"/>
    <cellStyle name="Title 9 2 13" xfId="32493"/>
    <cellStyle name="Title 9 2 14" xfId="32494"/>
    <cellStyle name="Title 9 2 15" xfId="32495"/>
    <cellStyle name="Title 9 2 16" xfId="32496"/>
    <cellStyle name="Title 9 2 17" xfId="32497"/>
    <cellStyle name="Title 9 2 18" xfId="32498"/>
    <cellStyle name="Title 9 2 19" xfId="32499"/>
    <cellStyle name="Title 9 2 2" xfId="32500"/>
    <cellStyle name="Title 9 2 2 2" xfId="32501"/>
    <cellStyle name="Title 9 2 2 3" xfId="32502"/>
    <cellStyle name="Title 9 2 2 4" xfId="32503"/>
    <cellStyle name="Title 9 2 2 5" xfId="32504"/>
    <cellStyle name="Title 9 2 2 6" xfId="32505"/>
    <cellStyle name="Title 9 2 20" xfId="32506"/>
    <cellStyle name="Title 9 2 21" xfId="32507"/>
    <cellStyle name="Title 9 2 22" xfId="32508"/>
    <cellStyle name="Title 9 2 23" xfId="32509"/>
    <cellStyle name="Title 9 2 24" xfId="32510"/>
    <cellStyle name="Title 9 2 25" xfId="32511"/>
    <cellStyle name="Title 9 2 3" xfId="32512"/>
    <cellStyle name="Title 9 2 4" xfId="32513"/>
    <cellStyle name="Title 9 2 5" xfId="32514"/>
    <cellStyle name="Title 9 2 6" xfId="32515"/>
    <cellStyle name="Title 9 2 7" xfId="32516"/>
    <cellStyle name="Title 9 2 8" xfId="32517"/>
    <cellStyle name="Title 9 2 9" xfId="32518"/>
    <cellStyle name="Title 9 20" xfId="32519"/>
    <cellStyle name="Title 9 21" xfId="32520"/>
    <cellStyle name="Title 9 22" xfId="32521"/>
    <cellStyle name="Title 9 23" xfId="32522"/>
    <cellStyle name="Title 9 24" xfId="32523"/>
    <cellStyle name="Title 9 25" xfId="32524"/>
    <cellStyle name="Title 9 26" xfId="32525"/>
    <cellStyle name="Title 9 27" xfId="32526"/>
    <cellStyle name="Title 9 28" xfId="32527"/>
    <cellStyle name="Title 9 29" xfId="32528"/>
    <cellStyle name="Title 9 3" xfId="32529"/>
    <cellStyle name="Title 9 3 10" xfId="32530"/>
    <cellStyle name="Title 9 3 11" xfId="32531"/>
    <cellStyle name="Title 9 3 12" xfId="32532"/>
    <cellStyle name="Title 9 3 13" xfId="32533"/>
    <cellStyle name="Title 9 3 14" xfId="32534"/>
    <cellStyle name="Title 9 3 15" xfId="32535"/>
    <cellStyle name="Title 9 3 16" xfId="32536"/>
    <cellStyle name="Title 9 3 17" xfId="32537"/>
    <cellStyle name="Title 9 3 18" xfId="32538"/>
    <cellStyle name="Title 9 3 19" xfId="32539"/>
    <cellStyle name="Title 9 3 2" xfId="32540"/>
    <cellStyle name="Title 9 3 2 2" xfId="32541"/>
    <cellStyle name="Title 9 3 2 3" xfId="32542"/>
    <cellStyle name="Title 9 3 2 4" xfId="32543"/>
    <cellStyle name="Title 9 3 2 5" xfId="32544"/>
    <cellStyle name="Title 9 3 2 6" xfId="32545"/>
    <cellStyle name="Title 9 3 20" xfId="32546"/>
    <cellStyle name="Title 9 3 21" xfId="32547"/>
    <cellStyle name="Title 9 3 22" xfId="32548"/>
    <cellStyle name="Title 9 3 23" xfId="32549"/>
    <cellStyle name="Title 9 3 24" xfId="32550"/>
    <cellStyle name="Title 9 3 25" xfId="32551"/>
    <cellStyle name="Title 9 3 3" xfId="32552"/>
    <cellStyle name="Title 9 3 4" xfId="32553"/>
    <cellStyle name="Title 9 3 5" xfId="32554"/>
    <cellStyle name="Title 9 3 6" xfId="32555"/>
    <cellStyle name="Title 9 3 7" xfId="32556"/>
    <cellStyle name="Title 9 3 8" xfId="32557"/>
    <cellStyle name="Title 9 3 9" xfId="32558"/>
    <cellStyle name="Title 9 30" xfId="32559"/>
    <cellStyle name="Title 9 31" xfId="32560"/>
    <cellStyle name="Title 9 32" xfId="32561"/>
    <cellStyle name="Title 9 33" xfId="32562"/>
    <cellStyle name="Title 9 34" xfId="32563"/>
    <cellStyle name="Title 9 35" xfId="32564"/>
    <cellStyle name="Title 9 36" xfId="32565"/>
    <cellStyle name="Title 9 37" xfId="32566"/>
    <cellStyle name="Title 9 38" xfId="32567"/>
    <cellStyle name="Title 9 39" xfId="32568"/>
    <cellStyle name="Title 9 4" xfId="32569"/>
    <cellStyle name="Title 9 4 10" xfId="32570"/>
    <cellStyle name="Title 9 4 11" xfId="32571"/>
    <cellStyle name="Title 9 4 12" xfId="32572"/>
    <cellStyle name="Title 9 4 13" xfId="32573"/>
    <cellStyle name="Title 9 4 14" xfId="32574"/>
    <cellStyle name="Title 9 4 15" xfId="32575"/>
    <cellStyle name="Title 9 4 16" xfId="32576"/>
    <cellStyle name="Title 9 4 17" xfId="32577"/>
    <cellStyle name="Title 9 4 18" xfId="32578"/>
    <cellStyle name="Title 9 4 19" xfId="32579"/>
    <cellStyle name="Title 9 4 2" xfId="32580"/>
    <cellStyle name="Title 9 4 2 2" xfId="32581"/>
    <cellStyle name="Title 9 4 2 3" xfId="32582"/>
    <cellStyle name="Title 9 4 2 4" xfId="32583"/>
    <cellStyle name="Title 9 4 2 5" xfId="32584"/>
    <cellStyle name="Title 9 4 2 6" xfId="32585"/>
    <cellStyle name="Title 9 4 20" xfId="32586"/>
    <cellStyle name="Title 9 4 21" xfId="32587"/>
    <cellStyle name="Title 9 4 22" xfId="32588"/>
    <cellStyle name="Title 9 4 23" xfId="32589"/>
    <cellStyle name="Title 9 4 24" xfId="32590"/>
    <cellStyle name="Title 9 4 25" xfId="32591"/>
    <cellStyle name="Title 9 4 3" xfId="32592"/>
    <cellStyle name="Title 9 4 4" xfId="32593"/>
    <cellStyle name="Title 9 4 5" xfId="32594"/>
    <cellStyle name="Title 9 4 6" xfId="32595"/>
    <cellStyle name="Title 9 4 7" xfId="32596"/>
    <cellStyle name="Title 9 4 8" xfId="32597"/>
    <cellStyle name="Title 9 4 9" xfId="32598"/>
    <cellStyle name="Title 9 40" xfId="32599"/>
    <cellStyle name="Title 9 41" xfId="32600"/>
    <cellStyle name="Title 9 5" xfId="32601"/>
    <cellStyle name="Title 9 5 10" xfId="32602"/>
    <cellStyle name="Title 9 5 11" xfId="32603"/>
    <cellStyle name="Title 9 5 12" xfId="32604"/>
    <cellStyle name="Title 9 5 13" xfId="32605"/>
    <cellStyle name="Title 9 5 14" xfId="32606"/>
    <cellStyle name="Title 9 5 15" xfId="32607"/>
    <cellStyle name="Title 9 5 16" xfId="32608"/>
    <cellStyle name="Title 9 5 17" xfId="32609"/>
    <cellStyle name="Title 9 5 18" xfId="32610"/>
    <cellStyle name="Title 9 5 19" xfId="32611"/>
    <cellStyle name="Title 9 5 2" xfId="32612"/>
    <cellStyle name="Title 9 5 2 2" xfId="32613"/>
    <cellStyle name="Title 9 5 2 3" xfId="32614"/>
    <cellStyle name="Title 9 5 2 4" xfId="32615"/>
    <cellStyle name="Title 9 5 2 5" xfId="32616"/>
    <cellStyle name="Title 9 5 2 6" xfId="32617"/>
    <cellStyle name="Title 9 5 20" xfId="32618"/>
    <cellStyle name="Title 9 5 21" xfId="32619"/>
    <cellStyle name="Title 9 5 22" xfId="32620"/>
    <cellStyle name="Title 9 5 23" xfId="32621"/>
    <cellStyle name="Title 9 5 24" xfId="32622"/>
    <cellStyle name="Title 9 5 25" xfId="32623"/>
    <cellStyle name="Title 9 5 3" xfId="32624"/>
    <cellStyle name="Title 9 5 4" xfId="32625"/>
    <cellStyle name="Title 9 5 5" xfId="32626"/>
    <cellStyle name="Title 9 5 6" xfId="32627"/>
    <cellStyle name="Title 9 5 7" xfId="32628"/>
    <cellStyle name="Title 9 5 8" xfId="32629"/>
    <cellStyle name="Title 9 5 9" xfId="32630"/>
    <cellStyle name="Title 9 6" xfId="32631"/>
    <cellStyle name="Title 9 6 10" xfId="32632"/>
    <cellStyle name="Title 9 6 11" xfId="32633"/>
    <cellStyle name="Title 9 6 12" xfId="32634"/>
    <cellStyle name="Title 9 6 13" xfId="32635"/>
    <cellStyle name="Title 9 6 14" xfId="32636"/>
    <cellStyle name="Title 9 6 15" xfId="32637"/>
    <cellStyle name="Title 9 6 16" xfId="32638"/>
    <cellStyle name="Title 9 6 17" xfId="32639"/>
    <cellStyle name="Title 9 6 18" xfId="32640"/>
    <cellStyle name="Title 9 6 19" xfId="32641"/>
    <cellStyle name="Title 9 6 2" xfId="32642"/>
    <cellStyle name="Title 9 6 20" xfId="32643"/>
    <cellStyle name="Title 9 6 21" xfId="32644"/>
    <cellStyle name="Title 9 6 22" xfId="32645"/>
    <cellStyle name="Title 9 6 23" xfId="32646"/>
    <cellStyle name="Title 9 6 24" xfId="32647"/>
    <cellStyle name="Title 9 6 25" xfId="32648"/>
    <cellStyle name="Title 9 6 3" xfId="32649"/>
    <cellStyle name="Title 9 6 4" xfId="32650"/>
    <cellStyle name="Title 9 6 5" xfId="32651"/>
    <cellStyle name="Title 9 6 6" xfId="32652"/>
    <cellStyle name="Title 9 6 7" xfId="32653"/>
    <cellStyle name="Title 9 6 8" xfId="32654"/>
    <cellStyle name="Title 9 6 9" xfId="32655"/>
    <cellStyle name="Title 9 7" xfId="32656"/>
    <cellStyle name="Title 9 7 10" xfId="32657"/>
    <cellStyle name="Title 9 7 11" xfId="32658"/>
    <cellStyle name="Title 9 7 12" xfId="32659"/>
    <cellStyle name="Title 9 7 13" xfId="32660"/>
    <cellStyle name="Title 9 7 14" xfId="32661"/>
    <cellStyle name="Title 9 7 15" xfId="32662"/>
    <cellStyle name="Title 9 7 16" xfId="32663"/>
    <cellStyle name="Title 9 7 17" xfId="32664"/>
    <cellStyle name="Title 9 7 18" xfId="32665"/>
    <cellStyle name="Title 9 7 19" xfId="32666"/>
    <cellStyle name="Title 9 7 2" xfId="32667"/>
    <cellStyle name="Title 9 7 20" xfId="32668"/>
    <cellStyle name="Title 9 7 21" xfId="32669"/>
    <cellStyle name="Title 9 7 22" xfId="32670"/>
    <cellStyle name="Title 9 7 23" xfId="32671"/>
    <cellStyle name="Title 9 7 24" xfId="32672"/>
    <cellStyle name="Title 9 7 25" xfId="32673"/>
    <cellStyle name="Title 9 7 3" xfId="32674"/>
    <cellStyle name="Title 9 7 4" xfId="32675"/>
    <cellStyle name="Title 9 7 5" xfId="32676"/>
    <cellStyle name="Title 9 7 6" xfId="32677"/>
    <cellStyle name="Title 9 7 7" xfId="32678"/>
    <cellStyle name="Title 9 7 8" xfId="32679"/>
    <cellStyle name="Title 9 7 9" xfId="32680"/>
    <cellStyle name="Title 9 8" xfId="32681"/>
    <cellStyle name="Title 9 8 10" xfId="32682"/>
    <cellStyle name="Title 9 8 11" xfId="32683"/>
    <cellStyle name="Title 9 8 12" xfId="32684"/>
    <cellStyle name="Title 9 8 13" xfId="32685"/>
    <cellStyle name="Title 9 8 14" xfId="32686"/>
    <cellStyle name="Title 9 8 15" xfId="32687"/>
    <cellStyle name="Title 9 8 16" xfId="32688"/>
    <cellStyle name="Title 9 8 17" xfId="32689"/>
    <cellStyle name="Title 9 8 18" xfId="32690"/>
    <cellStyle name="Title 9 8 19" xfId="32691"/>
    <cellStyle name="Title 9 8 2" xfId="32692"/>
    <cellStyle name="Title 9 8 20" xfId="32693"/>
    <cellStyle name="Title 9 8 21" xfId="32694"/>
    <cellStyle name="Title 9 8 22" xfId="32695"/>
    <cellStyle name="Title 9 8 23" xfId="32696"/>
    <cellStyle name="Title 9 8 24" xfId="32697"/>
    <cellStyle name="Title 9 8 25" xfId="32698"/>
    <cellStyle name="Title 9 8 3" xfId="32699"/>
    <cellStyle name="Title 9 8 4" xfId="32700"/>
    <cellStyle name="Title 9 8 5" xfId="32701"/>
    <cellStyle name="Title 9 8 6" xfId="32702"/>
    <cellStyle name="Title 9 8 7" xfId="32703"/>
    <cellStyle name="Title 9 8 8" xfId="32704"/>
    <cellStyle name="Title 9 8 9" xfId="32705"/>
    <cellStyle name="Title 9 9" xfId="32706"/>
    <cellStyle name="Title 9 9 10" xfId="32707"/>
    <cellStyle name="Title 9 9 11" xfId="32708"/>
    <cellStyle name="Title 9 9 12" xfId="32709"/>
    <cellStyle name="Title 9 9 13" xfId="32710"/>
    <cellStyle name="Title 9 9 14" xfId="32711"/>
    <cellStyle name="Title 9 9 15" xfId="32712"/>
    <cellStyle name="Title 9 9 16" xfId="32713"/>
    <cellStyle name="Title 9 9 17" xfId="32714"/>
    <cellStyle name="Title 9 9 18" xfId="32715"/>
    <cellStyle name="Title 9 9 19" xfId="32716"/>
    <cellStyle name="Title 9 9 2" xfId="32717"/>
    <cellStyle name="Title 9 9 20" xfId="32718"/>
    <cellStyle name="Title 9 9 21" xfId="32719"/>
    <cellStyle name="Title 9 9 22" xfId="32720"/>
    <cellStyle name="Title 9 9 23" xfId="32721"/>
    <cellStyle name="Title 9 9 24" xfId="32722"/>
    <cellStyle name="Title 9 9 25" xfId="32723"/>
    <cellStyle name="Title 9 9 3" xfId="32724"/>
    <cellStyle name="Title 9 9 4" xfId="32725"/>
    <cellStyle name="Title 9 9 5" xfId="32726"/>
    <cellStyle name="Title 9 9 6" xfId="32727"/>
    <cellStyle name="Title 9 9 7" xfId="32728"/>
    <cellStyle name="Title 9 9 8" xfId="32729"/>
    <cellStyle name="Title 9 9 9" xfId="32730"/>
    <cellStyle name="Total 10" xfId="32731"/>
    <cellStyle name="Total 11" xfId="32732"/>
    <cellStyle name="Total 12" xfId="32733"/>
    <cellStyle name="Total 12 2" xfId="32734"/>
    <cellStyle name="Total 13" xfId="32735"/>
    <cellStyle name="Total 13 2" xfId="32736"/>
    <cellStyle name="Total 14" xfId="32737"/>
    <cellStyle name="Total 15" xfId="32738"/>
    <cellStyle name="Total 2" xfId="32739"/>
    <cellStyle name="Total 2 10" xfId="32740"/>
    <cellStyle name="Total 2 10 10" xfId="32741"/>
    <cellStyle name="Total 2 10 11" xfId="32742"/>
    <cellStyle name="Total 2 10 12" xfId="32743"/>
    <cellStyle name="Total 2 10 13" xfId="32744"/>
    <cellStyle name="Total 2 10 14" xfId="32745"/>
    <cellStyle name="Total 2 10 15" xfId="32746"/>
    <cellStyle name="Total 2 10 16" xfId="32747"/>
    <cellStyle name="Total 2 10 17" xfId="32748"/>
    <cellStyle name="Total 2 10 18" xfId="32749"/>
    <cellStyle name="Total 2 10 19" xfId="32750"/>
    <cellStyle name="Total 2 10 2" xfId="32751"/>
    <cellStyle name="Total 2 10 20" xfId="32752"/>
    <cellStyle name="Total 2 10 21" xfId="32753"/>
    <cellStyle name="Total 2 10 22" xfId="32754"/>
    <cellStyle name="Total 2 10 23" xfId="32755"/>
    <cellStyle name="Total 2 10 24" xfId="32756"/>
    <cellStyle name="Total 2 10 25" xfId="32757"/>
    <cellStyle name="Total 2 10 3" xfId="32758"/>
    <cellStyle name="Total 2 10 4" xfId="32759"/>
    <cellStyle name="Total 2 10 5" xfId="32760"/>
    <cellStyle name="Total 2 10 6" xfId="32761"/>
    <cellStyle name="Total 2 10 7" xfId="32762"/>
    <cellStyle name="Total 2 10 8" xfId="32763"/>
    <cellStyle name="Total 2 10 9" xfId="32764"/>
    <cellStyle name="Total 2 11" xfId="32765"/>
    <cellStyle name="Total 2 11 2" xfId="32766"/>
    <cellStyle name="Total 2 11 3" xfId="32767"/>
    <cellStyle name="Total 2 11 4" xfId="32768"/>
    <cellStyle name="Total 2 11 5" xfId="32769"/>
    <cellStyle name="Total 2 11 6" xfId="32770"/>
    <cellStyle name="Total 2 12" xfId="32771"/>
    <cellStyle name="Total 2 13" xfId="32772"/>
    <cellStyle name="Total 2 14" xfId="32773"/>
    <cellStyle name="Total 2 15" xfId="32774"/>
    <cellStyle name="Total 2 16" xfId="32775"/>
    <cellStyle name="Total 2 17" xfId="32776"/>
    <cellStyle name="Total 2 18" xfId="32777"/>
    <cellStyle name="Total 2 19" xfId="32778"/>
    <cellStyle name="Total 2 2" xfId="32779"/>
    <cellStyle name="Total 2 2 10" xfId="32780"/>
    <cellStyle name="Total 2 2 11" xfId="32781"/>
    <cellStyle name="Total 2 2 12" xfId="32782"/>
    <cellStyle name="Total 2 2 13" xfId="32783"/>
    <cellStyle name="Total 2 2 14" xfId="32784"/>
    <cellStyle name="Total 2 2 15" xfId="32785"/>
    <cellStyle name="Total 2 2 16" xfId="32786"/>
    <cellStyle name="Total 2 2 17" xfId="32787"/>
    <cellStyle name="Total 2 2 18" xfId="32788"/>
    <cellStyle name="Total 2 2 19" xfId="32789"/>
    <cellStyle name="Total 2 2 2" xfId="32790"/>
    <cellStyle name="Total 2 2 2 2" xfId="32791"/>
    <cellStyle name="Total 2 2 2 3" xfId="32792"/>
    <cellStyle name="Total 2 2 2 4" xfId="32793"/>
    <cellStyle name="Total 2 2 2 5" xfId="32794"/>
    <cellStyle name="Total 2 2 2 6" xfId="32795"/>
    <cellStyle name="Total 2 2 20" xfId="32796"/>
    <cellStyle name="Total 2 2 21" xfId="32797"/>
    <cellStyle name="Total 2 2 22" xfId="32798"/>
    <cellStyle name="Total 2 2 23" xfId="32799"/>
    <cellStyle name="Total 2 2 24" xfId="32800"/>
    <cellStyle name="Total 2 2 25" xfId="32801"/>
    <cellStyle name="Total 2 2 26" xfId="32802"/>
    <cellStyle name="Total 2 2 27" xfId="32803"/>
    <cellStyle name="Total 2 2 3" xfId="32804"/>
    <cellStyle name="Total 2 2 4" xfId="32805"/>
    <cellStyle name="Total 2 2 5" xfId="32806"/>
    <cellStyle name="Total 2 2 6" xfId="32807"/>
    <cellStyle name="Total 2 2 7" xfId="32808"/>
    <cellStyle name="Total 2 2 8" xfId="32809"/>
    <cellStyle name="Total 2 2 9" xfId="32810"/>
    <cellStyle name="Total 2 20" xfId="32811"/>
    <cellStyle name="Total 2 21" xfId="32812"/>
    <cellStyle name="Total 2 22" xfId="32813"/>
    <cellStyle name="Total 2 23" xfId="32814"/>
    <cellStyle name="Total 2 24" xfId="32815"/>
    <cellStyle name="Total 2 25" xfId="32816"/>
    <cellStyle name="Total 2 26" xfId="32817"/>
    <cellStyle name="Total 2 27" xfId="32818"/>
    <cellStyle name="Total 2 28" xfId="32819"/>
    <cellStyle name="Total 2 29" xfId="32820"/>
    <cellStyle name="Total 2 3" xfId="32821"/>
    <cellStyle name="Total 2 3 10" xfId="32822"/>
    <cellStyle name="Total 2 3 11" xfId="32823"/>
    <cellStyle name="Total 2 3 12" xfId="32824"/>
    <cellStyle name="Total 2 3 13" xfId="32825"/>
    <cellStyle name="Total 2 3 14" xfId="32826"/>
    <cellStyle name="Total 2 3 15" xfId="32827"/>
    <cellStyle name="Total 2 3 16" xfId="32828"/>
    <cellStyle name="Total 2 3 17" xfId="32829"/>
    <cellStyle name="Total 2 3 18" xfId="32830"/>
    <cellStyle name="Total 2 3 19" xfId="32831"/>
    <cellStyle name="Total 2 3 2" xfId="32832"/>
    <cellStyle name="Total 2 3 2 2" xfId="32833"/>
    <cellStyle name="Total 2 3 2 3" xfId="32834"/>
    <cellStyle name="Total 2 3 2 4" xfId="32835"/>
    <cellStyle name="Total 2 3 2 5" xfId="32836"/>
    <cellStyle name="Total 2 3 2 6" xfId="32837"/>
    <cellStyle name="Total 2 3 20" xfId="32838"/>
    <cellStyle name="Total 2 3 21" xfId="32839"/>
    <cellStyle name="Total 2 3 22" xfId="32840"/>
    <cellStyle name="Total 2 3 23" xfId="32841"/>
    <cellStyle name="Total 2 3 24" xfId="32842"/>
    <cellStyle name="Total 2 3 25" xfId="32843"/>
    <cellStyle name="Total 2 3 3" xfId="32844"/>
    <cellStyle name="Total 2 3 4" xfId="32845"/>
    <cellStyle name="Total 2 3 5" xfId="32846"/>
    <cellStyle name="Total 2 3 6" xfId="32847"/>
    <cellStyle name="Total 2 3 7" xfId="32848"/>
    <cellStyle name="Total 2 3 8" xfId="32849"/>
    <cellStyle name="Total 2 3 9" xfId="32850"/>
    <cellStyle name="Total 2 30" xfId="32851"/>
    <cellStyle name="Total 2 31" xfId="32852"/>
    <cellStyle name="Total 2 32" xfId="32853"/>
    <cellStyle name="Total 2 33" xfId="32854"/>
    <cellStyle name="Total 2 34" xfId="32855"/>
    <cellStyle name="Total 2 35" xfId="32856"/>
    <cellStyle name="Total 2 36" xfId="32857"/>
    <cellStyle name="Total 2 37" xfId="32858"/>
    <cellStyle name="Total 2 38" xfId="32859"/>
    <cellStyle name="Total 2 39" xfId="32860"/>
    <cellStyle name="Total 2 4" xfId="32861"/>
    <cellStyle name="Total 2 4 10" xfId="32862"/>
    <cellStyle name="Total 2 4 11" xfId="32863"/>
    <cellStyle name="Total 2 4 12" xfId="32864"/>
    <cellStyle name="Total 2 4 13" xfId="32865"/>
    <cellStyle name="Total 2 4 14" xfId="32866"/>
    <cellStyle name="Total 2 4 15" xfId="32867"/>
    <cellStyle name="Total 2 4 16" xfId="32868"/>
    <cellStyle name="Total 2 4 17" xfId="32869"/>
    <cellStyle name="Total 2 4 18" xfId="32870"/>
    <cellStyle name="Total 2 4 19" xfId="32871"/>
    <cellStyle name="Total 2 4 2" xfId="32872"/>
    <cellStyle name="Total 2 4 2 2" xfId="32873"/>
    <cellStyle name="Total 2 4 2 3" xfId="32874"/>
    <cellStyle name="Total 2 4 2 4" xfId="32875"/>
    <cellStyle name="Total 2 4 2 5" xfId="32876"/>
    <cellStyle name="Total 2 4 2 6" xfId="32877"/>
    <cellStyle name="Total 2 4 20" xfId="32878"/>
    <cellStyle name="Total 2 4 21" xfId="32879"/>
    <cellStyle name="Total 2 4 22" xfId="32880"/>
    <cellStyle name="Total 2 4 23" xfId="32881"/>
    <cellStyle name="Total 2 4 24" xfId="32882"/>
    <cellStyle name="Total 2 4 25" xfId="32883"/>
    <cellStyle name="Total 2 4 3" xfId="32884"/>
    <cellStyle name="Total 2 4 4" xfId="32885"/>
    <cellStyle name="Total 2 4 5" xfId="32886"/>
    <cellStyle name="Total 2 4 6" xfId="32887"/>
    <cellStyle name="Total 2 4 7" xfId="32888"/>
    <cellStyle name="Total 2 4 8" xfId="32889"/>
    <cellStyle name="Total 2 4 9" xfId="32890"/>
    <cellStyle name="Total 2 40" xfId="32891"/>
    <cellStyle name="Total 2 41" xfId="32892"/>
    <cellStyle name="Total 2 42" xfId="32893"/>
    <cellStyle name="Total 2 43" xfId="32894"/>
    <cellStyle name="Total 2 5" xfId="32895"/>
    <cellStyle name="Total 2 5 10" xfId="32896"/>
    <cellStyle name="Total 2 5 11" xfId="32897"/>
    <cellStyle name="Total 2 5 12" xfId="32898"/>
    <cellStyle name="Total 2 5 13" xfId="32899"/>
    <cellStyle name="Total 2 5 14" xfId="32900"/>
    <cellStyle name="Total 2 5 15" xfId="32901"/>
    <cellStyle name="Total 2 5 16" xfId="32902"/>
    <cellStyle name="Total 2 5 17" xfId="32903"/>
    <cellStyle name="Total 2 5 18" xfId="32904"/>
    <cellStyle name="Total 2 5 19" xfId="32905"/>
    <cellStyle name="Total 2 5 2" xfId="32906"/>
    <cellStyle name="Total 2 5 2 2" xfId="32907"/>
    <cellStyle name="Total 2 5 2 3" xfId="32908"/>
    <cellStyle name="Total 2 5 2 4" xfId="32909"/>
    <cellStyle name="Total 2 5 2 5" xfId="32910"/>
    <cellStyle name="Total 2 5 2 6" xfId="32911"/>
    <cellStyle name="Total 2 5 20" xfId="32912"/>
    <cellStyle name="Total 2 5 21" xfId="32913"/>
    <cellStyle name="Total 2 5 22" xfId="32914"/>
    <cellStyle name="Total 2 5 23" xfId="32915"/>
    <cellStyle name="Total 2 5 24" xfId="32916"/>
    <cellStyle name="Total 2 5 25" xfId="32917"/>
    <cellStyle name="Total 2 5 3" xfId="32918"/>
    <cellStyle name="Total 2 5 4" xfId="32919"/>
    <cellStyle name="Total 2 5 5" xfId="32920"/>
    <cellStyle name="Total 2 5 6" xfId="32921"/>
    <cellStyle name="Total 2 5 7" xfId="32922"/>
    <cellStyle name="Total 2 5 8" xfId="32923"/>
    <cellStyle name="Total 2 5 9" xfId="32924"/>
    <cellStyle name="Total 2 6" xfId="32925"/>
    <cellStyle name="Total 2 6 10" xfId="32926"/>
    <cellStyle name="Total 2 6 11" xfId="32927"/>
    <cellStyle name="Total 2 6 12" xfId="32928"/>
    <cellStyle name="Total 2 6 13" xfId="32929"/>
    <cellStyle name="Total 2 6 14" xfId="32930"/>
    <cellStyle name="Total 2 6 15" xfId="32931"/>
    <cellStyle name="Total 2 6 16" xfId="32932"/>
    <cellStyle name="Total 2 6 17" xfId="32933"/>
    <cellStyle name="Total 2 6 18" xfId="32934"/>
    <cellStyle name="Total 2 6 19" xfId="32935"/>
    <cellStyle name="Total 2 6 2" xfId="32936"/>
    <cellStyle name="Total 2 6 20" xfId="32937"/>
    <cellStyle name="Total 2 6 21" xfId="32938"/>
    <cellStyle name="Total 2 6 22" xfId="32939"/>
    <cellStyle name="Total 2 6 23" xfId="32940"/>
    <cellStyle name="Total 2 6 24" xfId="32941"/>
    <cellStyle name="Total 2 6 25" xfId="32942"/>
    <cellStyle name="Total 2 6 3" xfId="32943"/>
    <cellStyle name="Total 2 6 4" xfId="32944"/>
    <cellStyle name="Total 2 6 5" xfId="32945"/>
    <cellStyle name="Total 2 6 6" xfId="32946"/>
    <cellStyle name="Total 2 6 7" xfId="32947"/>
    <cellStyle name="Total 2 6 8" xfId="32948"/>
    <cellStyle name="Total 2 6 9" xfId="32949"/>
    <cellStyle name="Total 2 7" xfId="32950"/>
    <cellStyle name="Total 2 7 10" xfId="32951"/>
    <cellStyle name="Total 2 7 11" xfId="32952"/>
    <cellStyle name="Total 2 7 12" xfId="32953"/>
    <cellStyle name="Total 2 7 13" xfId="32954"/>
    <cellStyle name="Total 2 7 14" xfId="32955"/>
    <cellStyle name="Total 2 7 15" xfId="32956"/>
    <cellStyle name="Total 2 7 16" xfId="32957"/>
    <cellStyle name="Total 2 7 17" xfId="32958"/>
    <cellStyle name="Total 2 7 18" xfId="32959"/>
    <cellStyle name="Total 2 7 19" xfId="32960"/>
    <cellStyle name="Total 2 7 2" xfId="32961"/>
    <cellStyle name="Total 2 7 20" xfId="32962"/>
    <cellStyle name="Total 2 7 21" xfId="32963"/>
    <cellStyle name="Total 2 7 22" xfId="32964"/>
    <cellStyle name="Total 2 7 23" xfId="32965"/>
    <cellStyle name="Total 2 7 24" xfId="32966"/>
    <cellStyle name="Total 2 7 25" xfId="32967"/>
    <cellStyle name="Total 2 7 3" xfId="32968"/>
    <cellStyle name="Total 2 7 4" xfId="32969"/>
    <cellStyle name="Total 2 7 5" xfId="32970"/>
    <cellStyle name="Total 2 7 6" xfId="32971"/>
    <cellStyle name="Total 2 7 7" xfId="32972"/>
    <cellStyle name="Total 2 7 8" xfId="32973"/>
    <cellStyle name="Total 2 7 9" xfId="32974"/>
    <cellStyle name="Total 2 8" xfId="32975"/>
    <cellStyle name="Total 2 8 10" xfId="32976"/>
    <cellStyle name="Total 2 8 11" xfId="32977"/>
    <cellStyle name="Total 2 8 12" xfId="32978"/>
    <cellStyle name="Total 2 8 13" xfId="32979"/>
    <cellStyle name="Total 2 8 14" xfId="32980"/>
    <cellStyle name="Total 2 8 15" xfId="32981"/>
    <cellStyle name="Total 2 8 16" xfId="32982"/>
    <cellStyle name="Total 2 8 17" xfId="32983"/>
    <cellStyle name="Total 2 8 18" xfId="32984"/>
    <cellStyle name="Total 2 8 19" xfId="32985"/>
    <cellStyle name="Total 2 8 2" xfId="32986"/>
    <cellStyle name="Total 2 8 20" xfId="32987"/>
    <cellStyle name="Total 2 8 21" xfId="32988"/>
    <cellStyle name="Total 2 8 22" xfId="32989"/>
    <cellStyle name="Total 2 8 23" xfId="32990"/>
    <cellStyle name="Total 2 8 24" xfId="32991"/>
    <cellStyle name="Total 2 8 25" xfId="32992"/>
    <cellStyle name="Total 2 8 3" xfId="32993"/>
    <cellStyle name="Total 2 8 4" xfId="32994"/>
    <cellStyle name="Total 2 8 5" xfId="32995"/>
    <cellStyle name="Total 2 8 6" xfId="32996"/>
    <cellStyle name="Total 2 8 7" xfId="32997"/>
    <cellStyle name="Total 2 8 8" xfId="32998"/>
    <cellStyle name="Total 2 8 9" xfId="32999"/>
    <cellStyle name="Total 2 9" xfId="33000"/>
    <cellStyle name="Total 2 9 10" xfId="33001"/>
    <cellStyle name="Total 2 9 11" xfId="33002"/>
    <cellStyle name="Total 2 9 12" xfId="33003"/>
    <cellStyle name="Total 2 9 13" xfId="33004"/>
    <cellStyle name="Total 2 9 14" xfId="33005"/>
    <cellStyle name="Total 2 9 15" xfId="33006"/>
    <cellStyle name="Total 2 9 16" xfId="33007"/>
    <cellStyle name="Total 2 9 17" xfId="33008"/>
    <cellStyle name="Total 2 9 18" xfId="33009"/>
    <cellStyle name="Total 2 9 19" xfId="33010"/>
    <cellStyle name="Total 2 9 2" xfId="33011"/>
    <cellStyle name="Total 2 9 20" xfId="33012"/>
    <cellStyle name="Total 2 9 21" xfId="33013"/>
    <cellStyle name="Total 2 9 22" xfId="33014"/>
    <cellStyle name="Total 2 9 23" xfId="33015"/>
    <cellStyle name="Total 2 9 24" xfId="33016"/>
    <cellStyle name="Total 2 9 25" xfId="33017"/>
    <cellStyle name="Total 2 9 3" xfId="33018"/>
    <cellStyle name="Total 2 9 4" xfId="33019"/>
    <cellStyle name="Total 2 9 5" xfId="33020"/>
    <cellStyle name="Total 2 9 6" xfId="33021"/>
    <cellStyle name="Total 2 9 7" xfId="33022"/>
    <cellStyle name="Total 2 9 8" xfId="33023"/>
    <cellStyle name="Total 2 9 9" xfId="33024"/>
    <cellStyle name="Total 3" xfId="33025"/>
    <cellStyle name="Total 3 10" xfId="33026"/>
    <cellStyle name="Total 3 10 10" xfId="33027"/>
    <cellStyle name="Total 3 10 11" xfId="33028"/>
    <cellStyle name="Total 3 10 12" xfId="33029"/>
    <cellStyle name="Total 3 10 13" xfId="33030"/>
    <cellStyle name="Total 3 10 14" xfId="33031"/>
    <cellStyle name="Total 3 10 15" xfId="33032"/>
    <cellStyle name="Total 3 10 16" xfId="33033"/>
    <cellStyle name="Total 3 10 17" xfId="33034"/>
    <cellStyle name="Total 3 10 18" xfId="33035"/>
    <cellStyle name="Total 3 10 19" xfId="33036"/>
    <cellStyle name="Total 3 10 2" xfId="33037"/>
    <cellStyle name="Total 3 10 20" xfId="33038"/>
    <cellStyle name="Total 3 10 21" xfId="33039"/>
    <cellStyle name="Total 3 10 22" xfId="33040"/>
    <cellStyle name="Total 3 10 23" xfId="33041"/>
    <cellStyle name="Total 3 10 24" xfId="33042"/>
    <cellStyle name="Total 3 10 25" xfId="33043"/>
    <cellStyle name="Total 3 10 3" xfId="33044"/>
    <cellStyle name="Total 3 10 4" xfId="33045"/>
    <cellStyle name="Total 3 10 5" xfId="33046"/>
    <cellStyle name="Total 3 10 6" xfId="33047"/>
    <cellStyle name="Total 3 10 7" xfId="33048"/>
    <cellStyle name="Total 3 10 8" xfId="33049"/>
    <cellStyle name="Total 3 10 9" xfId="33050"/>
    <cellStyle name="Total 3 11" xfId="33051"/>
    <cellStyle name="Total 3 11 2" xfId="33052"/>
    <cellStyle name="Total 3 11 3" xfId="33053"/>
    <cellStyle name="Total 3 11 4" xfId="33054"/>
    <cellStyle name="Total 3 11 5" xfId="33055"/>
    <cellStyle name="Total 3 11 6" xfId="33056"/>
    <cellStyle name="Total 3 12" xfId="33057"/>
    <cellStyle name="Total 3 13" xfId="33058"/>
    <cellStyle name="Total 3 14" xfId="33059"/>
    <cellStyle name="Total 3 15" xfId="33060"/>
    <cellStyle name="Total 3 16" xfId="33061"/>
    <cellStyle name="Total 3 17" xfId="33062"/>
    <cellStyle name="Total 3 18" xfId="33063"/>
    <cellStyle name="Total 3 19" xfId="33064"/>
    <cellStyle name="Total 3 2" xfId="33065"/>
    <cellStyle name="Total 3 2 10" xfId="33066"/>
    <cellStyle name="Total 3 2 11" xfId="33067"/>
    <cellStyle name="Total 3 2 12" xfId="33068"/>
    <cellStyle name="Total 3 2 13" xfId="33069"/>
    <cellStyle name="Total 3 2 14" xfId="33070"/>
    <cellStyle name="Total 3 2 15" xfId="33071"/>
    <cellStyle name="Total 3 2 16" xfId="33072"/>
    <cellStyle name="Total 3 2 17" xfId="33073"/>
    <cellStyle name="Total 3 2 18" xfId="33074"/>
    <cellStyle name="Total 3 2 19" xfId="33075"/>
    <cellStyle name="Total 3 2 2" xfId="33076"/>
    <cellStyle name="Total 3 2 2 2" xfId="33077"/>
    <cellStyle name="Total 3 2 2 3" xfId="33078"/>
    <cellStyle name="Total 3 2 2 4" xfId="33079"/>
    <cellStyle name="Total 3 2 2 5" xfId="33080"/>
    <cellStyle name="Total 3 2 2 6" xfId="33081"/>
    <cellStyle name="Total 3 2 20" xfId="33082"/>
    <cellStyle name="Total 3 2 21" xfId="33083"/>
    <cellStyle name="Total 3 2 22" xfId="33084"/>
    <cellStyle name="Total 3 2 23" xfId="33085"/>
    <cellStyle name="Total 3 2 24" xfId="33086"/>
    <cellStyle name="Total 3 2 25" xfId="33087"/>
    <cellStyle name="Total 3 2 3" xfId="33088"/>
    <cellStyle name="Total 3 2 4" xfId="33089"/>
    <cellStyle name="Total 3 2 5" xfId="33090"/>
    <cellStyle name="Total 3 2 6" xfId="33091"/>
    <cellStyle name="Total 3 2 7" xfId="33092"/>
    <cellStyle name="Total 3 2 8" xfId="33093"/>
    <cellStyle name="Total 3 2 9" xfId="33094"/>
    <cellStyle name="Total 3 20" xfId="33095"/>
    <cellStyle name="Total 3 21" xfId="33096"/>
    <cellStyle name="Total 3 22" xfId="33097"/>
    <cellStyle name="Total 3 23" xfId="33098"/>
    <cellStyle name="Total 3 24" xfId="33099"/>
    <cellStyle name="Total 3 25" xfId="33100"/>
    <cellStyle name="Total 3 26" xfId="33101"/>
    <cellStyle name="Total 3 27" xfId="33102"/>
    <cellStyle name="Total 3 28" xfId="33103"/>
    <cellStyle name="Total 3 29" xfId="33104"/>
    <cellStyle name="Total 3 3" xfId="33105"/>
    <cellStyle name="Total 3 3 10" xfId="33106"/>
    <cellStyle name="Total 3 3 11" xfId="33107"/>
    <cellStyle name="Total 3 3 12" xfId="33108"/>
    <cellStyle name="Total 3 3 13" xfId="33109"/>
    <cellStyle name="Total 3 3 14" xfId="33110"/>
    <cellStyle name="Total 3 3 15" xfId="33111"/>
    <cellStyle name="Total 3 3 16" xfId="33112"/>
    <cellStyle name="Total 3 3 17" xfId="33113"/>
    <cellStyle name="Total 3 3 18" xfId="33114"/>
    <cellStyle name="Total 3 3 19" xfId="33115"/>
    <cellStyle name="Total 3 3 2" xfId="33116"/>
    <cellStyle name="Total 3 3 2 2" xfId="33117"/>
    <cellStyle name="Total 3 3 2 3" xfId="33118"/>
    <cellStyle name="Total 3 3 2 4" xfId="33119"/>
    <cellStyle name="Total 3 3 2 5" xfId="33120"/>
    <cellStyle name="Total 3 3 2 6" xfId="33121"/>
    <cellStyle name="Total 3 3 20" xfId="33122"/>
    <cellStyle name="Total 3 3 21" xfId="33123"/>
    <cellStyle name="Total 3 3 22" xfId="33124"/>
    <cellStyle name="Total 3 3 23" xfId="33125"/>
    <cellStyle name="Total 3 3 24" xfId="33126"/>
    <cellStyle name="Total 3 3 25" xfId="33127"/>
    <cellStyle name="Total 3 3 3" xfId="33128"/>
    <cellStyle name="Total 3 3 4" xfId="33129"/>
    <cellStyle name="Total 3 3 5" xfId="33130"/>
    <cellStyle name="Total 3 3 6" xfId="33131"/>
    <cellStyle name="Total 3 3 7" xfId="33132"/>
    <cellStyle name="Total 3 3 8" xfId="33133"/>
    <cellStyle name="Total 3 3 9" xfId="33134"/>
    <cellStyle name="Total 3 30" xfId="33135"/>
    <cellStyle name="Total 3 31" xfId="33136"/>
    <cellStyle name="Total 3 32" xfId="33137"/>
    <cellStyle name="Total 3 33" xfId="33138"/>
    <cellStyle name="Total 3 34" xfId="33139"/>
    <cellStyle name="Total 3 35" xfId="33140"/>
    <cellStyle name="Total 3 36" xfId="33141"/>
    <cellStyle name="Total 3 37" xfId="33142"/>
    <cellStyle name="Total 3 38" xfId="33143"/>
    <cellStyle name="Total 3 39" xfId="33144"/>
    <cellStyle name="Total 3 4" xfId="33145"/>
    <cellStyle name="Total 3 4 10" xfId="33146"/>
    <cellStyle name="Total 3 4 11" xfId="33147"/>
    <cellStyle name="Total 3 4 12" xfId="33148"/>
    <cellStyle name="Total 3 4 13" xfId="33149"/>
    <cellStyle name="Total 3 4 14" xfId="33150"/>
    <cellStyle name="Total 3 4 15" xfId="33151"/>
    <cellStyle name="Total 3 4 16" xfId="33152"/>
    <cellStyle name="Total 3 4 17" xfId="33153"/>
    <cellStyle name="Total 3 4 18" xfId="33154"/>
    <cellStyle name="Total 3 4 19" xfId="33155"/>
    <cellStyle name="Total 3 4 2" xfId="33156"/>
    <cellStyle name="Total 3 4 2 2" xfId="33157"/>
    <cellStyle name="Total 3 4 2 3" xfId="33158"/>
    <cellStyle name="Total 3 4 2 4" xfId="33159"/>
    <cellStyle name="Total 3 4 2 5" xfId="33160"/>
    <cellStyle name="Total 3 4 2 6" xfId="33161"/>
    <cellStyle name="Total 3 4 20" xfId="33162"/>
    <cellStyle name="Total 3 4 21" xfId="33163"/>
    <cellStyle name="Total 3 4 22" xfId="33164"/>
    <cellStyle name="Total 3 4 23" xfId="33165"/>
    <cellStyle name="Total 3 4 24" xfId="33166"/>
    <cellStyle name="Total 3 4 25" xfId="33167"/>
    <cellStyle name="Total 3 4 3" xfId="33168"/>
    <cellStyle name="Total 3 4 4" xfId="33169"/>
    <cellStyle name="Total 3 4 5" xfId="33170"/>
    <cellStyle name="Total 3 4 6" xfId="33171"/>
    <cellStyle name="Total 3 4 7" xfId="33172"/>
    <cellStyle name="Total 3 4 8" xfId="33173"/>
    <cellStyle name="Total 3 4 9" xfId="33174"/>
    <cellStyle name="Total 3 40" xfId="33175"/>
    <cellStyle name="Total 3 41" xfId="33176"/>
    <cellStyle name="Total 3 5" xfId="33177"/>
    <cellStyle name="Total 3 5 10" xfId="33178"/>
    <cellStyle name="Total 3 5 11" xfId="33179"/>
    <cellStyle name="Total 3 5 12" xfId="33180"/>
    <cellStyle name="Total 3 5 13" xfId="33181"/>
    <cellStyle name="Total 3 5 14" xfId="33182"/>
    <cellStyle name="Total 3 5 15" xfId="33183"/>
    <cellStyle name="Total 3 5 16" xfId="33184"/>
    <cellStyle name="Total 3 5 17" xfId="33185"/>
    <cellStyle name="Total 3 5 18" xfId="33186"/>
    <cellStyle name="Total 3 5 19" xfId="33187"/>
    <cellStyle name="Total 3 5 2" xfId="33188"/>
    <cellStyle name="Total 3 5 2 2" xfId="33189"/>
    <cellStyle name="Total 3 5 2 3" xfId="33190"/>
    <cellStyle name="Total 3 5 2 4" xfId="33191"/>
    <cellStyle name="Total 3 5 2 5" xfId="33192"/>
    <cellStyle name="Total 3 5 2 6" xfId="33193"/>
    <cellStyle name="Total 3 5 20" xfId="33194"/>
    <cellStyle name="Total 3 5 21" xfId="33195"/>
    <cellStyle name="Total 3 5 22" xfId="33196"/>
    <cellStyle name="Total 3 5 23" xfId="33197"/>
    <cellStyle name="Total 3 5 24" xfId="33198"/>
    <cellStyle name="Total 3 5 25" xfId="33199"/>
    <cellStyle name="Total 3 5 3" xfId="33200"/>
    <cellStyle name="Total 3 5 4" xfId="33201"/>
    <cellStyle name="Total 3 5 5" xfId="33202"/>
    <cellStyle name="Total 3 5 6" xfId="33203"/>
    <cellStyle name="Total 3 5 7" xfId="33204"/>
    <cellStyle name="Total 3 5 8" xfId="33205"/>
    <cellStyle name="Total 3 5 9" xfId="33206"/>
    <cellStyle name="Total 3 6" xfId="33207"/>
    <cellStyle name="Total 3 6 10" xfId="33208"/>
    <cellStyle name="Total 3 6 11" xfId="33209"/>
    <cellStyle name="Total 3 6 12" xfId="33210"/>
    <cellStyle name="Total 3 6 13" xfId="33211"/>
    <cellStyle name="Total 3 6 14" xfId="33212"/>
    <cellStyle name="Total 3 6 15" xfId="33213"/>
    <cellStyle name="Total 3 6 16" xfId="33214"/>
    <cellStyle name="Total 3 6 17" xfId="33215"/>
    <cellStyle name="Total 3 6 18" xfId="33216"/>
    <cellStyle name="Total 3 6 19" xfId="33217"/>
    <cellStyle name="Total 3 6 2" xfId="33218"/>
    <cellStyle name="Total 3 6 20" xfId="33219"/>
    <cellStyle name="Total 3 6 21" xfId="33220"/>
    <cellStyle name="Total 3 6 22" xfId="33221"/>
    <cellStyle name="Total 3 6 23" xfId="33222"/>
    <cellStyle name="Total 3 6 24" xfId="33223"/>
    <cellStyle name="Total 3 6 25" xfId="33224"/>
    <cellStyle name="Total 3 6 3" xfId="33225"/>
    <cellStyle name="Total 3 6 4" xfId="33226"/>
    <cellStyle name="Total 3 6 5" xfId="33227"/>
    <cellStyle name="Total 3 6 6" xfId="33228"/>
    <cellStyle name="Total 3 6 7" xfId="33229"/>
    <cellStyle name="Total 3 6 8" xfId="33230"/>
    <cellStyle name="Total 3 6 9" xfId="33231"/>
    <cellStyle name="Total 3 7" xfId="33232"/>
    <cellStyle name="Total 3 7 10" xfId="33233"/>
    <cellStyle name="Total 3 7 11" xfId="33234"/>
    <cellStyle name="Total 3 7 12" xfId="33235"/>
    <cellStyle name="Total 3 7 13" xfId="33236"/>
    <cellStyle name="Total 3 7 14" xfId="33237"/>
    <cellStyle name="Total 3 7 15" xfId="33238"/>
    <cellStyle name="Total 3 7 16" xfId="33239"/>
    <cellStyle name="Total 3 7 17" xfId="33240"/>
    <cellStyle name="Total 3 7 18" xfId="33241"/>
    <cellStyle name="Total 3 7 19" xfId="33242"/>
    <cellStyle name="Total 3 7 2" xfId="33243"/>
    <cellStyle name="Total 3 7 20" xfId="33244"/>
    <cellStyle name="Total 3 7 21" xfId="33245"/>
    <cellStyle name="Total 3 7 22" xfId="33246"/>
    <cellStyle name="Total 3 7 23" xfId="33247"/>
    <cellStyle name="Total 3 7 24" xfId="33248"/>
    <cellStyle name="Total 3 7 25" xfId="33249"/>
    <cellStyle name="Total 3 7 3" xfId="33250"/>
    <cellStyle name="Total 3 7 4" xfId="33251"/>
    <cellStyle name="Total 3 7 5" xfId="33252"/>
    <cellStyle name="Total 3 7 6" xfId="33253"/>
    <cellStyle name="Total 3 7 7" xfId="33254"/>
    <cellStyle name="Total 3 7 8" xfId="33255"/>
    <cellStyle name="Total 3 7 9" xfId="33256"/>
    <cellStyle name="Total 3 8" xfId="33257"/>
    <cellStyle name="Total 3 8 10" xfId="33258"/>
    <cellStyle name="Total 3 8 11" xfId="33259"/>
    <cellStyle name="Total 3 8 12" xfId="33260"/>
    <cellStyle name="Total 3 8 13" xfId="33261"/>
    <cellStyle name="Total 3 8 14" xfId="33262"/>
    <cellStyle name="Total 3 8 15" xfId="33263"/>
    <cellStyle name="Total 3 8 16" xfId="33264"/>
    <cellStyle name="Total 3 8 17" xfId="33265"/>
    <cellStyle name="Total 3 8 18" xfId="33266"/>
    <cellStyle name="Total 3 8 19" xfId="33267"/>
    <cellStyle name="Total 3 8 2" xfId="33268"/>
    <cellStyle name="Total 3 8 20" xfId="33269"/>
    <cellStyle name="Total 3 8 21" xfId="33270"/>
    <cellStyle name="Total 3 8 22" xfId="33271"/>
    <cellStyle name="Total 3 8 23" xfId="33272"/>
    <cellStyle name="Total 3 8 24" xfId="33273"/>
    <cellStyle name="Total 3 8 25" xfId="33274"/>
    <cellStyle name="Total 3 8 3" xfId="33275"/>
    <cellStyle name="Total 3 8 4" xfId="33276"/>
    <cellStyle name="Total 3 8 5" xfId="33277"/>
    <cellStyle name="Total 3 8 6" xfId="33278"/>
    <cellStyle name="Total 3 8 7" xfId="33279"/>
    <cellStyle name="Total 3 8 8" xfId="33280"/>
    <cellStyle name="Total 3 8 9" xfId="33281"/>
    <cellStyle name="Total 3 9" xfId="33282"/>
    <cellStyle name="Total 3 9 10" xfId="33283"/>
    <cellStyle name="Total 3 9 11" xfId="33284"/>
    <cellStyle name="Total 3 9 12" xfId="33285"/>
    <cellStyle name="Total 3 9 13" xfId="33286"/>
    <cellStyle name="Total 3 9 14" xfId="33287"/>
    <cellStyle name="Total 3 9 15" xfId="33288"/>
    <cellStyle name="Total 3 9 16" xfId="33289"/>
    <cellStyle name="Total 3 9 17" xfId="33290"/>
    <cellStyle name="Total 3 9 18" xfId="33291"/>
    <cellStyle name="Total 3 9 19" xfId="33292"/>
    <cellStyle name="Total 3 9 2" xfId="33293"/>
    <cellStyle name="Total 3 9 20" xfId="33294"/>
    <cellStyle name="Total 3 9 21" xfId="33295"/>
    <cellStyle name="Total 3 9 22" xfId="33296"/>
    <cellStyle name="Total 3 9 23" xfId="33297"/>
    <cellStyle name="Total 3 9 24" xfId="33298"/>
    <cellStyle name="Total 3 9 25" xfId="33299"/>
    <cellStyle name="Total 3 9 3" xfId="33300"/>
    <cellStyle name="Total 3 9 4" xfId="33301"/>
    <cellStyle name="Total 3 9 5" xfId="33302"/>
    <cellStyle name="Total 3 9 6" xfId="33303"/>
    <cellStyle name="Total 3 9 7" xfId="33304"/>
    <cellStyle name="Total 3 9 8" xfId="33305"/>
    <cellStyle name="Total 3 9 9" xfId="33306"/>
    <cellStyle name="Total 4" xfId="33307"/>
    <cellStyle name="Total 4 10" xfId="33308"/>
    <cellStyle name="Total 4 10 10" xfId="33309"/>
    <cellStyle name="Total 4 10 11" xfId="33310"/>
    <cellStyle name="Total 4 10 12" xfId="33311"/>
    <cellStyle name="Total 4 10 13" xfId="33312"/>
    <cellStyle name="Total 4 10 14" xfId="33313"/>
    <cellStyle name="Total 4 10 15" xfId="33314"/>
    <cellStyle name="Total 4 10 16" xfId="33315"/>
    <cellStyle name="Total 4 10 17" xfId="33316"/>
    <cellStyle name="Total 4 10 18" xfId="33317"/>
    <cellStyle name="Total 4 10 19" xfId="33318"/>
    <cellStyle name="Total 4 10 2" xfId="33319"/>
    <cellStyle name="Total 4 10 20" xfId="33320"/>
    <cellStyle name="Total 4 10 21" xfId="33321"/>
    <cellStyle name="Total 4 10 22" xfId="33322"/>
    <cellStyle name="Total 4 10 23" xfId="33323"/>
    <cellStyle name="Total 4 10 24" xfId="33324"/>
    <cellStyle name="Total 4 10 25" xfId="33325"/>
    <cellStyle name="Total 4 10 3" xfId="33326"/>
    <cellStyle name="Total 4 10 4" xfId="33327"/>
    <cellStyle name="Total 4 10 5" xfId="33328"/>
    <cellStyle name="Total 4 10 6" xfId="33329"/>
    <cellStyle name="Total 4 10 7" xfId="33330"/>
    <cellStyle name="Total 4 10 8" xfId="33331"/>
    <cellStyle name="Total 4 10 9" xfId="33332"/>
    <cellStyle name="Total 4 11" xfId="33333"/>
    <cellStyle name="Total 4 11 2" xfId="33334"/>
    <cellStyle name="Total 4 11 3" xfId="33335"/>
    <cellStyle name="Total 4 11 4" xfId="33336"/>
    <cellStyle name="Total 4 11 5" xfId="33337"/>
    <cellStyle name="Total 4 11 6" xfId="33338"/>
    <cellStyle name="Total 4 12" xfId="33339"/>
    <cellStyle name="Total 4 13" xfId="33340"/>
    <cellStyle name="Total 4 14" xfId="33341"/>
    <cellStyle name="Total 4 15" xfId="33342"/>
    <cellStyle name="Total 4 16" xfId="33343"/>
    <cellStyle name="Total 4 17" xfId="33344"/>
    <cellStyle name="Total 4 18" xfId="33345"/>
    <cellStyle name="Total 4 19" xfId="33346"/>
    <cellStyle name="Total 4 2" xfId="33347"/>
    <cellStyle name="Total 4 2 10" xfId="33348"/>
    <cellStyle name="Total 4 2 11" xfId="33349"/>
    <cellStyle name="Total 4 2 12" xfId="33350"/>
    <cellStyle name="Total 4 2 13" xfId="33351"/>
    <cellStyle name="Total 4 2 14" xfId="33352"/>
    <cellStyle name="Total 4 2 15" xfId="33353"/>
    <cellStyle name="Total 4 2 16" xfId="33354"/>
    <cellStyle name="Total 4 2 17" xfId="33355"/>
    <cellStyle name="Total 4 2 18" xfId="33356"/>
    <cellStyle name="Total 4 2 19" xfId="33357"/>
    <cellStyle name="Total 4 2 2" xfId="33358"/>
    <cellStyle name="Total 4 2 2 2" xfId="33359"/>
    <cellStyle name="Total 4 2 2 3" xfId="33360"/>
    <cellStyle name="Total 4 2 2 4" xfId="33361"/>
    <cellStyle name="Total 4 2 2 5" xfId="33362"/>
    <cellStyle name="Total 4 2 2 6" xfId="33363"/>
    <cellStyle name="Total 4 2 20" xfId="33364"/>
    <cellStyle name="Total 4 2 21" xfId="33365"/>
    <cellStyle name="Total 4 2 22" xfId="33366"/>
    <cellStyle name="Total 4 2 23" xfId="33367"/>
    <cellStyle name="Total 4 2 24" xfId="33368"/>
    <cellStyle name="Total 4 2 25" xfId="33369"/>
    <cellStyle name="Total 4 2 3" xfId="33370"/>
    <cellStyle name="Total 4 2 4" xfId="33371"/>
    <cellStyle name="Total 4 2 5" xfId="33372"/>
    <cellStyle name="Total 4 2 6" xfId="33373"/>
    <cellStyle name="Total 4 2 7" xfId="33374"/>
    <cellStyle name="Total 4 2 8" xfId="33375"/>
    <cellStyle name="Total 4 2 9" xfId="33376"/>
    <cellStyle name="Total 4 20" xfId="33377"/>
    <cellStyle name="Total 4 21" xfId="33378"/>
    <cellStyle name="Total 4 22" xfId="33379"/>
    <cellStyle name="Total 4 23" xfId="33380"/>
    <cellStyle name="Total 4 24" xfId="33381"/>
    <cellStyle name="Total 4 25" xfId="33382"/>
    <cellStyle name="Total 4 26" xfId="33383"/>
    <cellStyle name="Total 4 27" xfId="33384"/>
    <cellStyle name="Total 4 28" xfId="33385"/>
    <cellStyle name="Total 4 29" xfId="33386"/>
    <cellStyle name="Total 4 3" xfId="33387"/>
    <cellStyle name="Total 4 3 10" xfId="33388"/>
    <cellStyle name="Total 4 3 11" xfId="33389"/>
    <cellStyle name="Total 4 3 12" xfId="33390"/>
    <cellStyle name="Total 4 3 13" xfId="33391"/>
    <cellStyle name="Total 4 3 14" xfId="33392"/>
    <cellStyle name="Total 4 3 15" xfId="33393"/>
    <cellStyle name="Total 4 3 16" xfId="33394"/>
    <cellStyle name="Total 4 3 17" xfId="33395"/>
    <cellStyle name="Total 4 3 18" xfId="33396"/>
    <cellStyle name="Total 4 3 19" xfId="33397"/>
    <cellStyle name="Total 4 3 2" xfId="33398"/>
    <cellStyle name="Total 4 3 2 2" xfId="33399"/>
    <cellStyle name="Total 4 3 2 3" xfId="33400"/>
    <cellStyle name="Total 4 3 2 4" xfId="33401"/>
    <cellStyle name="Total 4 3 2 5" xfId="33402"/>
    <cellStyle name="Total 4 3 2 6" xfId="33403"/>
    <cellStyle name="Total 4 3 20" xfId="33404"/>
    <cellStyle name="Total 4 3 21" xfId="33405"/>
    <cellStyle name="Total 4 3 22" xfId="33406"/>
    <cellStyle name="Total 4 3 23" xfId="33407"/>
    <cellStyle name="Total 4 3 24" xfId="33408"/>
    <cellStyle name="Total 4 3 25" xfId="33409"/>
    <cellStyle name="Total 4 3 3" xfId="33410"/>
    <cellStyle name="Total 4 3 4" xfId="33411"/>
    <cellStyle name="Total 4 3 5" xfId="33412"/>
    <cellStyle name="Total 4 3 6" xfId="33413"/>
    <cellStyle name="Total 4 3 7" xfId="33414"/>
    <cellStyle name="Total 4 3 8" xfId="33415"/>
    <cellStyle name="Total 4 3 9" xfId="33416"/>
    <cellStyle name="Total 4 30" xfId="33417"/>
    <cellStyle name="Total 4 31" xfId="33418"/>
    <cellStyle name="Total 4 32" xfId="33419"/>
    <cellStyle name="Total 4 33" xfId="33420"/>
    <cellStyle name="Total 4 34" xfId="33421"/>
    <cellStyle name="Total 4 35" xfId="33422"/>
    <cellStyle name="Total 4 36" xfId="33423"/>
    <cellStyle name="Total 4 37" xfId="33424"/>
    <cellStyle name="Total 4 38" xfId="33425"/>
    <cellStyle name="Total 4 39" xfId="33426"/>
    <cellStyle name="Total 4 4" xfId="33427"/>
    <cellStyle name="Total 4 4 10" xfId="33428"/>
    <cellStyle name="Total 4 4 11" xfId="33429"/>
    <cellStyle name="Total 4 4 12" xfId="33430"/>
    <cellStyle name="Total 4 4 13" xfId="33431"/>
    <cellStyle name="Total 4 4 14" xfId="33432"/>
    <cellStyle name="Total 4 4 15" xfId="33433"/>
    <cellStyle name="Total 4 4 16" xfId="33434"/>
    <cellStyle name="Total 4 4 17" xfId="33435"/>
    <cellStyle name="Total 4 4 18" xfId="33436"/>
    <cellStyle name="Total 4 4 19" xfId="33437"/>
    <cellStyle name="Total 4 4 2" xfId="33438"/>
    <cellStyle name="Total 4 4 2 2" xfId="33439"/>
    <cellStyle name="Total 4 4 2 3" xfId="33440"/>
    <cellStyle name="Total 4 4 2 4" xfId="33441"/>
    <cellStyle name="Total 4 4 2 5" xfId="33442"/>
    <cellStyle name="Total 4 4 2 6" xfId="33443"/>
    <cellStyle name="Total 4 4 20" xfId="33444"/>
    <cellStyle name="Total 4 4 21" xfId="33445"/>
    <cellStyle name="Total 4 4 22" xfId="33446"/>
    <cellStyle name="Total 4 4 23" xfId="33447"/>
    <cellStyle name="Total 4 4 24" xfId="33448"/>
    <cellStyle name="Total 4 4 25" xfId="33449"/>
    <cellStyle name="Total 4 4 3" xfId="33450"/>
    <cellStyle name="Total 4 4 4" xfId="33451"/>
    <cellStyle name="Total 4 4 5" xfId="33452"/>
    <cellStyle name="Total 4 4 6" xfId="33453"/>
    <cellStyle name="Total 4 4 7" xfId="33454"/>
    <cellStyle name="Total 4 4 8" xfId="33455"/>
    <cellStyle name="Total 4 4 9" xfId="33456"/>
    <cellStyle name="Total 4 40" xfId="33457"/>
    <cellStyle name="Total 4 41" xfId="33458"/>
    <cellStyle name="Total 4 5" xfId="33459"/>
    <cellStyle name="Total 4 5 10" xfId="33460"/>
    <cellStyle name="Total 4 5 11" xfId="33461"/>
    <cellStyle name="Total 4 5 12" xfId="33462"/>
    <cellStyle name="Total 4 5 13" xfId="33463"/>
    <cellStyle name="Total 4 5 14" xfId="33464"/>
    <cellStyle name="Total 4 5 15" xfId="33465"/>
    <cellStyle name="Total 4 5 16" xfId="33466"/>
    <cellStyle name="Total 4 5 17" xfId="33467"/>
    <cellStyle name="Total 4 5 18" xfId="33468"/>
    <cellStyle name="Total 4 5 19" xfId="33469"/>
    <cellStyle name="Total 4 5 2" xfId="33470"/>
    <cellStyle name="Total 4 5 2 2" xfId="33471"/>
    <cellStyle name="Total 4 5 2 3" xfId="33472"/>
    <cellStyle name="Total 4 5 2 4" xfId="33473"/>
    <cellStyle name="Total 4 5 2 5" xfId="33474"/>
    <cellStyle name="Total 4 5 2 6" xfId="33475"/>
    <cellStyle name="Total 4 5 20" xfId="33476"/>
    <cellStyle name="Total 4 5 21" xfId="33477"/>
    <cellStyle name="Total 4 5 22" xfId="33478"/>
    <cellStyle name="Total 4 5 23" xfId="33479"/>
    <cellStyle name="Total 4 5 24" xfId="33480"/>
    <cellStyle name="Total 4 5 25" xfId="33481"/>
    <cellStyle name="Total 4 5 3" xfId="33482"/>
    <cellStyle name="Total 4 5 4" xfId="33483"/>
    <cellStyle name="Total 4 5 5" xfId="33484"/>
    <cellStyle name="Total 4 5 6" xfId="33485"/>
    <cellStyle name="Total 4 5 7" xfId="33486"/>
    <cellStyle name="Total 4 5 8" xfId="33487"/>
    <cellStyle name="Total 4 5 9" xfId="33488"/>
    <cellStyle name="Total 4 6" xfId="33489"/>
    <cellStyle name="Total 4 6 10" xfId="33490"/>
    <cellStyle name="Total 4 6 11" xfId="33491"/>
    <cellStyle name="Total 4 6 12" xfId="33492"/>
    <cellStyle name="Total 4 6 13" xfId="33493"/>
    <cellStyle name="Total 4 6 14" xfId="33494"/>
    <cellStyle name="Total 4 6 15" xfId="33495"/>
    <cellStyle name="Total 4 6 16" xfId="33496"/>
    <cellStyle name="Total 4 6 17" xfId="33497"/>
    <cellStyle name="Total 4 6 18" xfId="33498"/>
    <cellStyle name="Total 4 6 19" xfId="33499"/>
    <cellStyle name="Total 4 6 2" xfId="33500"/>
    <cellStyle name="Total 4 6 20" xfId="33501"/>
    <cellStyle name="Total 4 6 21" xfId="33502"/>
    <cellStyle name="Total 4 6 22" xfId="33503"/>
    <cellStyle name="Total 4 6 23" xfId="33504"/>
    <cellStyle name="Total 4 6 24" xfId="33505"/>
    <cellStyle name="Total 4 6 25" xfId="33506"/>
    <cellStyle name="Total 4 6 3" xfId="33507"/>
    <cellStyle name="Total 4 6 4" xfId="33508"/>
    <cellStyle name="Total 4 6 5" xfId="33509"/>
    <cellStyle name="Total 4 6 6" xfId="33510"/>
    <cellStyle name="Total 4 6 7" xfId="33511"/>
    <cellStyle name="Total 4 6 8" xfId="33512"/>
    <cellStyle name="Total 4 6 9" xfId="33513"/>
    <cellStyle name="Total 4 7" xfId="33514"/>
    <cellStyle name="Total 4 7 10" xfId="33515"/>
    <cellStyle name="Total 4 7 11" xfId="33516"/>
    <cellStyle name="Total 4 7 12" xfId="33517"/>
    <cellStyle name="Total 4 7 13" xfId="33518"/>
    <cellStyle name="Total 4 7 14" xfId="33519"/>
    <cellStyle name="Total 4 7 15" xfId="33520"/>
    <cellStyle name="Total 4 7 16" xfId="33521"/>
    <cellStyle name="Total 4 7 17" xfId="33522"/>
    <cellStyle name="Total 4 7 18" xfId="33523"/>
    <cellStyle name="Total 4 7 19" xfId="33524"/>
    <cellStyle name="Total 4 7 2" xfId="33525"/>
    <cellStyle name="Total 4 7 20" xfId="33526"/>
    <cellStyle name="Total 4 7 21" xfId="33527"/>
    <cellStyle name="Total 4 7 22" xfId="33528"/>
    <cellStyle name="Total 4 7 23" xfId="33529"/>
    <cellStyle name="Total 4 7 24" xfId="33530"/>
    <cellStyle name="Total 4 7 25" xfId="33531"/>
    <cellStyle name="Total 4 7 3" xfId="33532"/>
    <cellStyle name="Total 4 7 4" xfId="33533"/>
    <cellStyle name="Total 4 7 5" xfId="33534"/>
    <cellStyle name="Total 4 7 6" xfId="33535"/>
    <cellStyle name="Total 4 7 7" xfId="33536"/>
    <cellStyle name="Total 4 7 8" xfId="33537"/>
    <cellStyle name="Total 4 7 9" xfId="33538"/>
    <cellStyle name="Total 4 8" xfId="33539"/>
    <cellStyle name="Total 4 8 10" xfId="33540"/>
    <cellStyle name="Total 4 8 11" xfId="33541"/>
    <cellStyle name="Total 4 8 12" xfId="33542"/>
    <cellStyle name="Total 4 8 13" xfId="33543"/>
    <cellStyle name="Total 4 8 14" xfId="33544"/>
    <cellStyle name="Total 4 8 15" xfId="33545"/>
    <cellStyle name="Total 4 8 16" xfId="33546"/>
    <cellStyle name="Total 4 8 17" xfId="33547"/>
    <cellStyle name="Total 4 8 18" xfId="33548"/>
    <cellStyle name="Total 4 8 19" xfId="33549"/>
    <cellStyle name="Total 4 8 2" xfId="33550"/>
    <cellStyle name="Total 4 8 20" xfId="33551"/>
    <cellStyle name="Total 4 8 21" xfId="33552"/>
    <cellStyle name="Total 4 8 22" xfId="33553"/>
    <cellStyle name="Total 4 8 23" xfId="33554"/>
    <cellStyle name="Total 4 8 24" xfId="33555"/>
    <cellStyle name="Total 4 8 25" xfId="33556"/>
    <cellStyle name="Total 4 8 3" xfId="33557"/>
    <cellStyle name="Total 4 8 4" xfId="33558"/>
    <cellStyle name="Total 4 8 5" xfId="33559"/>
    <cellStyle name="Total 4 8 6" xfId="33560"/>
    <cellStyle name="Total 4 8 7" xfId="33561"/>
    <cellStyle name="Total 4 8 8" xfId="33562"/>
    <cellStyle name="Total 4 8 9" xfId="33563"/>
    <cellStyle name="Total 4 9" xfId="33564"/>
    <cellStyle name="Total 4 9 10" xfId="33565"/>
    <cellStyle name="Total 4 9 11" xfId="33566"/>
    <cellStyle name="Total 4 9 12" xfId="33567"/>
    <cellStyle name="Total 4 9 13" xfId="33568"/>
    <cellStyle name="Total 4 9 14" xfId="33569"/>
    <cellStyle name="Total 4 9 15" xfId="33570"/>
    <cellStyle name="Total 4 9 16" xfId="33571"/>
    <cellStyle name="Total 4 9 17" xfId="33572"/>
    <cellStyle name="Total 4 9 18" xfId="33573"/>
    <cellStyle name="Total 4 9 19" xfId="33574"/>
    <cellStyle name="Total 4 9 2" xfId="33575"/>
    <cellStyle name="Total 4 9 20" xfId="33576"/>
    <cellStyle name="Total 4 9 21" xfId="33577"/>
    <cellStyle name="Total 4 9 22" xfId="33578"/>
    <cellStyle name="Total 4 9 23" xfId="33579"/>
    <cellStyle name="Total 4 9 24" xfId="33580"/>
    <cellStyle name="Total 4 9 25" xfId="33581"/>
    <cellStyle name="Total 4 9 3" xfId="33582"/>
    <cellStyle name="Total 4 9 4" xfId="33583"/>
    <cellStyle name="Total 4 9 5" xfId="33584"/>
    <cellStyle name="Total 4 9 6" xfId="33585"/>
    <cellStyle name="Total 4 9 7" xfId="33586"/>
    <cellStyle name="Total 4 9 8" xfId="33587"/>
    <cellStyle name="Total 4 9 9" xfId="33588"/>
    <cellStyle name="Total 5" xfId="33589"/>
    <cellStyle name="Total 5 10" xfId="33590"/>
    <cellStyle name="Total 5 10 10" xfId="33591"/>
    <cellStyle name="Total 5 10 11" xfId="33592"/>
    <cellStyle name="Total 5 10 12" xfId="33593"/>
    <cellStyle name="Total 5 10 13" xfId="33594"/>
    <cellStyle name="Total 5 10 14" xfId="33595"/>
    <cellStyle name="Total 5 10 15" xfId="33596"/>
    <cellStyle name="Total 5 10 16" xfId="33597"/>
    <cellStyle name="Total 5 10 17" xfId="33598"/>
    <cellStyle name="Total 5 10 18" xfId="33599"/>
    <cellStyle name="Total 5 10 19" xfId="33600"/>
    <cellStyle name="Total 5 10 2" xfId="33601"/>
    <cellStyle name="Total 5 10 20" xfId="33602"/>
    <cellStyle name="Total 5 10 21" xfId="33603"/>
    <cellStyle name="Total 5 10 22" xfId="33604"/>
    <cellStyle name="Total 5 10 23" xfId="33605"/>
    <cellStyle name="Total 5 10 24" xfId="33606"/>
    <cellStyle name="Total 5 10 25" xfId="33607"/>
    <cellStyle name="Total 5 10 3" xfId="33608"/>
    <cellStyle name="Total 5 10 4" xfId="33609"/>
    <cellStyle name="Total 5 10 5" xfId="33610"/>
    <cellStyle name="Total 5 10 6" xfId="33611"/>
    <cellStyle name="Total 5 10 7" xfId="33612"/>
    <cellStyle name="Total 5 10 8" xfId="33613"/>
    <cellStyle name="Total 5 10 9" xfId="33614"/>
    <cellStyle name="Total 5 11" xfId="33615"/>
    <cellStyle name="Total 5 11 2" xfId="33616"/>
    <cellStyle name="Total 5 11 3" xfId="33617"/>
    <cellStyle name="Total 5 11 4" xfId="33618"/>
    <cellStyle name="Total 5 11 5" xfId="33619"/>
    <cellStyle name="Total 5 11 6" xfId="33620"/>
    <cellStyle name="Total 5 12" xfId="33621"/>
    <cellStyle name="Total 5 13" xfId="33622"/>
    <cellStyle name="Total 5 14" xfId="33623"/>
    <cellStyle name="Total 5 15" xfId="33624"/>
    <cellStyle name="Total 5 16" xfId="33625"/>
    <cellStyle name="Total 5 17" xfId="33626"/>
    <cellStyle name="Total 5 18" xfId="33627"/>
    <cellStyle name="Total 5 19" xfId="33628"/>
    <cellStyle name="Total 5 2" xfId="33629"/>
    <cellStyle name="Total 5 2 10" xfId="33630"/>
    <cellStyle name="Total 5 2 11" xfId="33631"/>
    <cellStyle name="Total 5 2 12" xfId="33632"/>
    <cellStyle name="Total 5 2 13" xfId="33633"/>
    <cellStyle name="Total 5 2 14" xfId="33634"/>
    <cellStyle name="Total 5 2 15" xfId="33635"/>
    <cellStyle name="Total 5 2 16" xfId="33636"/>
    <cellStyle name="Total 5 2 17" xfId="33637"/>
    <cellStyle name="Total 5 2 18" xfId="33638"/>
    <cellStyle name="Total 5 2 19" xfId="33639"/>
    <cellStyle name="Total 5 2 2" xfId="33640"/>
    <cellStyle name="Total 5 2 2 2" xfId="33641"/>
    <cellStyle name="Total 5 2 2 3" xfId="33642"/>
    <cellStyle name="Total 5 2 2 4" xfId="33643"/>
    <cellStyle name="Total 5 2 2 5" xfId="33644"/>
    <cellStyle name="Total 5 2 2 6" xfId="33645"/>
    <cellStyle name="Total 5 2 20" xfId="33646"/>
    <cellStyle name="Total 5 2 21" xfId="33647"/>
    <cellStyle name="Total 5 2 22" xfId="33648"/>
    <cellStyle name="Total 5 2 23" xfId="33649"/>
    <cellStyle name="Total 5 2 24" xfId="33650"/>
    <cellStyle name="Total 5 2 25" xfId="33651"/>
    <cellStyle name="Total 5 2 3" xfId="33652"/>
    <cellStyle name="Total 5 2 4" xfId="33653"/>
    <cellStyle name="Total 5 2 5" xfId="33654"/>
    <cellStyle name="Total 5 2 6" xfId="33655"/>
    <cellStyle name="Total 5 2 7" xfId="33656"/>
    <cellStyle name="Total 5 2 8" xfId="33657"/>
    <cellStyle name="Total 5 2 9" xfId="33658"/>
    <cellStyle name="Total 5 20" xfId="33659"/>
    <cellStyle name="Total 5 21" xfId="33660"/>
    <cellStyle name="Total 5 22" xfId="33661"/>
    <cellStyle name="Total 5 23" xfId="33662"/>
    <cellStyle name="Total 5 24" xfId="33663"/>
    <cellStyle name="Total 5 25" xfId="33664"/>
    <cellStyle name="Total 5 26" xfId="33665"/>
    <cellStyle name="Total 5 27" xfId="33666"/>
    <cellStyle name="Total 5 28" xfId="33667"/>
    <cellStyle name="Total 5 29" xfId="33668"/>
    <cellStyle name="Total 5 3" xfId="33669"/>
    <cellStyle name="Total 5 3 10" xfId="33670"/>
    <cellStyle name="Total 5 3 11" xfId="33671"/>
    <cellStyle name="Total 5 3 12" xfId="33672"/>
    <cellStyle name="Total 5 3 13" xfId="33673"/>
    <cellStyle name="Total 5 3 14" xfId="33674"/>
    <cellStyle name="Total 5 3 15" xfId="33675"/>
    <cellStyle name="Total 5 3 16" xfId="33676"/>
    <cellStyle name="Total 5 3 17" xfId="33677"/>
    <cellStyle name="Total 5 3 18" xfId="33678"/>
    <cellStyle name="Total 5 3 19" xfId="33679"/>
    <cellStyle name="Total 5 3 2" xfId="33680"/>
    <cellStyle name="Total 5 3 2 2" xfId="33681"/>
    <cellStyle name="Total 5 3 2 3" xfId="33682"/>
    <cellStyle name="Total 5 3 2 4" xfId="33683"/>
    <cellStyle name="Total 5 3 2 5" xfId="33684"/>
    <cellStyle name="Total 5 3 2 6" xfId="33685"/>
    <cellStyle name="Total 5 3 20" xfId="33686"/>
    <cellStyle name="Total 5 3 21" xfId="33687"/>
    <cellStyle name="Total 5 3 22" xfId="33688"/>
    <cellStyle name="Total 5 3 23" xfId="33689"/>
    <cellStyle name="Total 5 3 24" xfId="33690"/>
    <cellStyle name="Total 5 3 25" xfId="33691"/>
    <cellStyle name="Total 5 3 3" xfId="33692"/>
    <cellStyle name="Total 5 3 4" xfId="33693"/>
    <cellStyle name="Total 5 3 5" xfId="33694"/>
    <cellStyle name="Total 5 3 6" xfId="33695"/>
    <cellStyle name="Total 5 3 7" xfId="33696"/>
    <cellStyle name="Total 5 3 8" xfId="33697"/>
    <cellStyle name="Total 5 3 9" xfId="33698"/>
    <cellStyle name="Total 5 30" xfId="33699"/>
    <cellStyle name="Total 5 31" xfId="33700"/>
    <cellStyle name="Total 5 32" xfId="33701"/>
    <cellStyle name="Total 5 33" xfId="33702"/>
    <cellStyle name="Total 5 34" xfId="33703"/>
    <cellStyle name="Total 5 35" xfId="33704"/>
    <cellStyle name="Total 5 36" xfId="33705"/>
    <cellStyle name="Total 5 37" xfId="33706"/>
    <cellStyle name="Total 5 38" xfId="33707"/>
    <cellStyle name="Total 5 39" xfId="33708"/>
    <cellStyle name="Total 5 4" xfId="33709"/>
    <cellStyle name="Total 5 4 10" xfId="33710"/>
    <cellStyle name="Total 5 4 11" xfId="33711"/>
    <cellStyle name="Total 5 4 12" xfId="33712"/>
    <cellStyle name="Total 5 4 13" xfId="33713"/>
    <cellStyle name="Total 5 4 14" xfId="33714"/>
    <cellStyle name="Total 5 4 15" xfId="33715"/>
    <cellStyle name="Total 5 4 16" xfId="33716"/>
    <cellStyle name="Total 5 4 17" xfId="33717"/>
    <cellStyle name="Total 5 4 18" xfId="33718"/>
    <cellStyle name="Total 5 4 19" xfId="33719"/>
    <cellStyle name="Total 5 4 2" xfId="33720"/>
    <cellStyle name="Total 5 4 2 2" xfId="33721"/>
    <cellStyle name="Total 5 4 2 3" xfId="33722"/>
    <cellStyle name="Total 5 4 2 4" xfId="33723"/>
    <cellStyle name="Total 5 4 2 5" xfId="33724"/>
    <cellStyle name="Total 5 4 2 6" xfId="33725"/>
    <cellStyle name="Total 5 4 20" xfId="33726"/>
    <cellStyle name="Total 5 4 21" xfId="33727"/>
    <cellStyle name="Total 5 4 22" xfId="33728"/>
    <cellStyle name="Total 5 4 23" xfId="33729"/>
    <cellStyle name="Total 5 4 24" xfId="33730"/>
    <cellStyle name="Total 5 4 25" xfId="33731"/>
    <cellStyle name="Total 5 4 3" xfId="33732"/>
    <cellStyle name="Total 5 4 4" xfId="33733"/>
    <cellStyle name="Total 5 4 5" xfId="33734"/>
    <cellStyle name="Total 5 4 6" xfId="33735"/>
    <cellStyle name="Total 5 4 7" xfId="33736"/>
    <cellStyle name="Total 5 4 8" xfId="33737"/>
    <cellStyle name="Total 5 4 9" xfId="33738"/>
    <cellStyle name="Total 5 40" xfId="33739"/>
    <cellStyle name="Total 5 41" xfId="33740"/>
    <cellStyle name="Total 5 5" xfId="33741"/>
    <cellStyle name="Total 5 5 10" xfId="33742"/>
    <cellStyle name="Total 5 5 11" xfId="33743"/>
    <cellStyle name="Total 5 5 12" xfId="33744"/>
    <cellStyle name="Total 5 5 13" xfId="33745"/>
    <cellStyle name="Total 5 5 14" xfId="33746"/>
    <cellStyle name="Total 5 5 15" xfId="33747"/>
    <cellStyle name="Total 5 5 16" xfId="33748"/>
    <cellStyle name="Total 5 5 17" xfId="33749"/>
    <cellStyle name="Total 5 5 18" xfId="33750"/>
    <cellStyle name="Total 5 5 19" xfId="33751"/>
    <cellStyle name="Total 5 5 2" xfId="33752"/>
    <cellStyle name="Total 5 5 2 2" xfId="33753"/>
    <cellStyle name="Total 5 5 2 3" xfId="33754"/>
    <cellStyle name="Total 5 5 2 4" xfId="33755"/>
    <cellStyle name="Total 5 5 2 5" xfId="33756"/>
    <cellStyle name="Total 5 5 2 6" xfId="33757"/>
    <cellStyle name="Total 5 5 20" xfId="33758"/>
    <cellStyle name="Total 5 5 21" xfId="33759"/>
    <cellStyle name="Total 5 5 22" xfId="33760"/>
    <cellStyle name="Total 5 5 23" xfId="33761"/>
    <cellStyle name="Total 5 5 24" xfId="33762"/>
    <cellStyle name="Total 5 5 25" xfId="33763"/>
    <cellStyle name="Total 5 5 3" xfId="33764"/>
    <cellStyle name="Total 5 5 4" xfId="33765"/>
    <cellStyle name="Total 5 5 5" xfId="33766"/>
    <cellStyle name="Total 5 5 6" xfId="33767"/>
    <cellStyle name="Total 5 5 7" xfId="33768"/>
    <cellStyle name="Total 5 5 8" xfId="33769"/>
    <cellStyle name="Total 5 5 9" xfId="33770"/>
    <cellStyle name="Total 5 6" xfId="33771"/>
    <cellStyle name="Total 5 6 10" xfId="33772"/>
    <cellStyle name="Total 5 6 11" xfId="33773"/>
    <cellStyle name="Total 5 6 12" xfId="33774"/>
    <cellStyle name="Total 5 6 13" xfId="33775"/>
    <cellStyle name="Total 5 6 14" xfId="33776"/>
    <cellStyle name="Total 5 6 15" xfId="33777"/>
    <cellStyle name="Total 5 6 16" xfId="33778"/>
    <cellStyle name="Total 5 6 17" xfId="33779"/>
    <cellStyle name="Total 5 6 18" xfId="33780"/>
    <cellStyle name="Total 5 6 19" xfId="33781"/>
    <cellStyle name="Total 5 6 2" xfId="33782"/>
    <cellStyle name="Total 5 6 20" xfId="33783"/>
    <cellStyle name="Total 5 6 21" xfId="33784"/>
    <cellStyle name="Total 5 6 22" xfId="33785"/>
    <cellStyle name="Total 5 6 23" xfId="33786"/>
    <cellStyle name="Total 5 6 24" xfId="33787"/>
    <cellStyle name="Total 5 6 25" xfId="33788"/>
    <cellStyle name="Total 5 6 3" xfId="33789"/>
    <cellStyle name="Total 5 6 4" xfId="33790"/>
    <cellStyle name="Total 5 6 5" xfId="33791"/>
    <cellStyle name="Total 5 6 6" xfId="33792"/>
    <cellStyle name="Total 5 6 7" xfId="33793"/>
    <cellStyle name="Total 5 6 8" xfId="33794"/>
    <cellStyle name="Total 5 6 9" xfId="33795"/>
    <cellStyle name="Total 5 7" xfId="33796"/>
    <cellStyle name="Total 5 7 10" xfId="33797"/>
    <cellStyle name="Total 5 7 11" xfId="33798"/>
    <cellStyle name="Total 5 7 12" xfId="33799"/>
    <cellStyle name="Total 5 7 13" xfId="33800"/>
    <cellStyle name="Total 5 7 14" xfId="33801"/>
    <cellStyle name="Total 5 7 15" xfId="33802"/>
    <cellStyle name="Total 5 7 16" xfId="33803"/>
    <cellStyle name="Total 5 7 17" xfId="33804"/>
    <cellStyle name="Total 5 7 18" xfId="33805"/>
    <cellStyle name="Total 5 7 19" xfId="33806"/>
    <cellStyle name="Total 5 7 2" xfId="33807"/>
    <cellStyle name="Total 5 7 20" xfId="33808"/>
    <cellStyle name="Total 5 7 21" xfId="33809"/>
    <cellStyle name="Total 5 7 22" xfId="33810"/>
    <cellStyle name="Total 5 7 23" xfId="33811"/>
    <cellStyle name="Total 5 7 24" xfId="33812"/>
    <cellStyle name="Total 5 7 25" xfId="33813"/>
    <cellStyle name="Total 5 7 3" xfId="33814"/>
    <cellStyle name="Total 5 7 4" xfId="33815"/>
    <cellStyle name="Total 5 7 5" xfId="33816"/>
    <cellStyle name="Total 5 7 6" xfId="33817"/>
    <cellStyle name="Total 5 7 7" xfId="33818"/>
    <cellStyle name="Total 5 7 8" xfId="33819"/>
    <cellStyle name="Total 5 7 9" xfId="33820"/>
    <cellStyle name="Total 5 8" xfId="33821"/>
    <cellStyle name="Total 5 8 10" xfId="33822"/>
    <cellStyle name="Total 5 8 11" xfId="33823"/>
    <cellStyle name="Total 5 8 12" xfId="33824"/>
    <cellStyle name="Total 5 8 13" xfId="33825"/>
    <cellStyle name="Total 5 8 14" xfId="33826"/>
    <cellStyle name="Total 5 8 15" xfId="33827"/>
    <cellStyle name="Total 5 8 16" xfId="33828"/>
    <cellStyle name="Total 5 8 17" xfId="33829"/>
    <cellStyle name="Total 5 8 18" xfId="33830"/>
    <cellStyle name="Total 5 8 19" xfId="33831"/>
    <cellStyle name="Total 5 8 2" xfId="33832"/>
    <cellStyle name="Total 5 8 20" xfId="33833"/>
    <cellStyle name="Total 5 8 21" xfId="33834"/>
    <cellStyle name="Total 5 8 22" xfId="33835"/>
    <cellStyle name="Total 5 8 23" xfId="33836"/>
    <cellStyle name="Total 5 8 24" xfId="33837"/>
    <cellStyle name="Total 5 8 25" xfId="33838"/>
    <cellStyle name="Total 5 8 3" xfId="33839"/>
    <cellStyle name="Total 5 8 4" xfId="33840"/>
    <cellStyle name="Total 5 8 5" xfId="33841"/>
    <cellStyle name="Total 5 8 6" xfId="33842"/>
    <cellStyle name="Total 5 8 7" xfId="33843"/>
    <cellStyle name="Total 5 8 8" xfId="33844"/>
    <cellStyle name="Total 5 8 9" xfId="33845"/>
    <cellStyle name="Total 5 9" xfId="33846"/>
    <cellStyle name="Total 5 9 10" xfId="33847"/>
    <cellStyle name="Total 5 9 11" xfId="33848"/>
    <cellStyle name="Total 5 9 12" xfId="33849"/>
    <cellStyle name="Total 5 9 13" xfId="33850"/>
    <cellStyle name="Total 5 9 14" xfId="33851"/>
    <cellStyle name="Total 5 9 15" xfId="33852"/>
    <cellStyle name="Total 5 9 16" xfId="33853"/>
    <cellStyle name="Total 5 9 17" xfId="33854"/>
    <cellStyle name="Total 5 9 18" xfId="33855"/>
    <cellStyle name="Total 5 9 19" xfId="33856"/>
    <cellStyle name="Total 5 9 2" xfId="33857"/>
    <cellStyle name="Total 5 9 20" xfId="33858"/>
    <cellStyle name="Total 5 9 21" xfId="33859"/>
    <cellStyle name="Total 5 9 22" xfId="33860"/>
    <cellStyle name="Total 5 9 23" xfId="33861"/>
    <cellStyle name="Total 5 9 24" xfId="33862"/>
    <cellStyle name="Total 5 9 25" xfId="33863"/>
    <cellStyle name="Total 5 9 3" xfId="33864"/>
    <cellStyle name="Total 5 9 4" xfId="33865"/>
    <cellStyle name="Total 5 9 5" xfId="33866"/>
    <cellStyle name="Total 5 9 6" xfId="33867"/>
    <cellStyle name="Total 5 9 7" xfId="33868"/>
    <cellStyle name="Total 5 9 8" xfId="33869"/>
    <cellStyle name="Total 5 9 9" xfId="33870"/>
    <cellStyle name="Total 6" xfId="33871"/>
    <cellStyle name="Total 6 10" xfId="33872"/>
    <cellStyle name="Total 6 10 10" xfId="33873"/>
    <cellStyle name="Total 6 10 11" xfId="33874"/>
    <cellStyle name="Total 6 10 12" xfId="33875"/>
    <cellStyle name="Total 6 10 13" xfId="33876"/>
    <cellStyle name="Total 6 10 14" xfId="33877"/>
    <cellStyle name="Total 6 10 15" xfId="33878"/>
    <cellStyle name="Total 6 10 16" xfId="33879"/>
    <cellStyle name="Total 6 10 17" xfId="33880"/>
    <cellStyle name="Total 6 10 18" xfId="33881"/>
    <cellStyle name="Total 6 10 19" xfId="33882"/>
    <cellStyle name="Total 6 10 2" xfId="33883"/>
    <cellStyle name="Total 6 10 20" xfId="33884"/>
    <cellStyle name="Total 6 10 21" xfId="33885"/>
    <cellStyle name="Total 6 10 22" xfId="33886"/>
    <cellStyle name="Total 6 10 23" xfId="33887"/>
    <cellStyle name="Total 6 10 24" xfId="33888"/>
    <cellStyle name="Total 6 10 25" xfId="33889"/>
    <cellStyle name="Total 6 10 3" xfId="33890"/>
    <cellStyle name="Total 6 10 4" xfId="33891"/>
    <cellStyle name="Total 6 10 5" xfId="33892"/>
    <cellStyle name="Total 6 10 6" xfId="33893"/>
    <cellStyle name="Total 6 10 7" xfId="33894"/>
    <cellStyle name="Total 6 10 8" xfId="33895"/>
    <cellStyle name="Total 6 10 9" xfId="33896"/>
    <cellStyle name="Total 6 11" xfId="33897"/>
    <cellStyle name="Total 6 11 2" xfId="33898"/>
    <cellStyle name="Total 6 11 3" xfId="33899"/>
    <cellStyle name="Total 6 11 4" xfId="33900"/>
    <cellStyle name="Total 6 11 5" xfId="33901"/>
    <cellStyle name="Total 6 11 6" xfId="33902"/>
    <cellStyle name="Total 6 12" xfId="33903"/>
    <cellStyle name="Total 6 13" xfId="33904"/>
    <cellStyle name="Total 6 14" xfId="33905"/>
    <cellStyle name="Total 6 15" xfId="33906"/>
    <cellStyle name="Total 6 16" xfId="33907"/>
    <cellStyle name="Total 6 17" xfId="33908"/>
    <cellStyle name="Total 6 18" xfId="33909"/>
    <cellStyle name="Total 6 19" xfId="33910"/>
    <cellStyle name="Total 6 2" xfId="33911"/>
    <cellStyle name="Total 6 2 10" xfId="33912"/>
    <cellStyle name="Total 6 2 11" xfId="33913"/>
    <cellStyle name="Total 6 2 12" xfId="33914"/>
    <cellStyle name="Total 6 2 13" xfId="33915"/>
    <cellStyle name="Total 6 2 14" xfId="33916"/>
    <cellStyle name="Total 6 2 15" xfId="33917"/>
    <cellStyle name="Total 6 2 16" xfId="33918"/>
    <cellStyle name="Total 6 2 17" xfId="33919"/>
    <cellStyle name="Total 6 2 18" xfId="33920"/>
    <cellStyle name="Total 6 2 19" xfId="33921"/>
    <cellStyle name="Total 6 2 2" xfId="33922"/>
    <cellStyle name="Total 6 2 2 2" xfId="33923"/>
    <cellStyle name="Total 6 2 2 3" xfId="33924"/>
    <cellStyle name="Total 6 2 2 4" xfId="33925"/>
    <cellStyle name="Total 6 2 2 5" xfId="33926"/>
    <cellStyle name="Total 6 2 2 6" xfId="33927"/>
    <cellStyle name="Total 6 2 20" xfId="33928"/>
    <cellStyle name="Total 6 2 21" xfId="33929"/>
    <cellStyle name="Total 6 2 22" xfId="33930"/>
    <cellStyle name="Total 6 2 23" xfId="33931"/>
    <cellStyle name="Total 6 2 24" xfId="33932"/>
    <cellStyle name="Total 6 2 25" xfId="33933"/>
    <cellStyle name="Total 6 2 3" xfId="33934"/>
    <cellStyle name="Total 6 2 4" xfId="33935"/>
    <cellStyle name="Total 6 2 5" xfId="33936"/>
    <cellStyle name="Total 6 2 6" xfId="33937"/>
    <cellStyle name="Total 6 2 7" xfId="33938"/>
    <cellStyle name="Total 6 2 8" xfId="33939"/>
    <cellStyle name="Total 6 2 9" xfId="33940"/>
    <cellStyle name="Total 6 20" xfId="33941"/>
    <cellStyle name="Total 6 21" xfId="33942"/>
    <cellStyle name="Total 6 22" xfId="33943"/>
    <cellStyle name="Total 6 23" xfId="33944"/>
    <cellStyle name="Total 6 24" xfId="33945"/>
    <cellStyle name="Total 6 25" xfId="33946"/>
    <cellStyle name="Total 6 26" xfId="33947"/>
    <cellStyle name="Total 6 27" xfId="33948"/>
    <cellStyle name="Total 6 28" xfId="33949"/>
    <cellStyle name="Total 6 29" xfId="33950"/>
    <cellStyle name="Total 6 3" xfId="33951"/>
    <cellStyle name="Total 6 3 10" xfId="33952"/>
    <cellStyle name="Total 6 3 11" xfId="33953"/>
    <cellStyle name="Total 6 3 12" xfId="33954"/>
    <cellStyle name="Total 6 3 13" xfId="33955"/>
    <cellStyle name="Total 6 3 14" xfId="33956"/>
    <cellStyle name="Total 6 3 15" xfId="33957"/>
    <cellStyle name="Total 6 3 16" xfId="33958"/>
    <cellStyle name="Total 6 3 17" xfId="33959"/>
    <cellStyle name="Total 6 3 18" xfId="33960"/>
    <cellStyle name="Total 6 3 19" xfId="33961"/>
    <cellStyle name="Total 6 3 2" xfId="33962"/>
    <cellStyle name="Total 6 3 2 2" xfId="33963"/>
    <cellStyle name="Total 6 3 2 3" xfId="33964"/>
    <cellStyle name="Total 6 3 2 4" xfId="33965"/>
    <cellStyle name="Total 6 3 2 5" xfId="33966"/>
    <cellStyle name="Total 6 3 2 6" xfId="33967"/>
    <cellStyle name="Total 6 3 20" xfId="33968"/>
    <cellStyle name="Total 6 3 21" xfId="33969"/>
    <cellStyle name="Total 6 3 22" xfId="33970"/>
    <cellStyle name="Total 6 3 23" xfId="33971"/>
    <cellStyle name="Total 6 3 24" xfId="33972"/>
    <cellStyle name="Total 6 3 25" xfId="33973"/>
    <cellStyle name="Total 6 3 3" xfId="33974"/>
    <cellStyle name="Total 6 3 4" xfId="33975"/>
    <cellStyle name="Total 6 3 5" xfId="33976"/>
    <cellStyle name="Total 6 3 6" xfId="33977"/>
    <cellStyle name="Total 6 3 7" xfId="33978"/>
    <cellStyle name="Total 6 3 8" xfId="33979"/>
    <cellStyle name="Total 6 3 9" xfId="33980"/>
    <cellStyle name="Total 6 30" xfId="33981"/>
    <cellStyle name="Total 6 31" xfId="33982"/>
    <cellStyle name="Total 6 32" xfId="33983"/>
    <cellStyle name="Total 6 33" xfId="33984"/>
    <cellStyle name="Total 6 34" xfId="33985"/>
    <cellStyle name="Total 6 35" xfId="33986"/>
    <cellStyle name="Total 6 36" xfId="33987"/>
    <cellStyle name="Total 6 37" xfId="33988"/>
    <cellStyle name="Total 6 38" xfId="33989"/>
    <cellStyle name="Total 6 39" xfId="33990"/>
    <cellStyle name="Total 6 4" xfId="33991"/>
    <cellStyle name="Total 6 4 10" xfId="33992"/>
    <cellStyle name="Total 6 4 11" xfId="33993"/>
    <cellStyle name="Total 6 4 12" xfId="33994"/>
    <cellStyle name="Total 6 4 13" xfId="33995"/>
    <cellStyle name="Total 6 4 14" xfId="33996"/>
    <cellStyle name="Total 6 4 15" xfId="33997"/>
    <cellStyle name="Total 6 4 16" xfId="33998"/>
    <cellStyle name="Total 6 4 17" xfId="33999"/>
    <cellStyle name="Total 6 4 18" xfId="34000"/>
    <cellStyle name="Total 6 4 19" xfId="34001"/>
    <cellStyle name="Total 6 4 2" xfId="34002"/>
    <cellStyle name="Total 6 4 2 2" xfId="34003"/>
    <cellStyle name="Total 6 4 2 3" xfId="34004"/>
    <cellStyle name="Total 6 4 2 4" xfId="34005"/>
    <cellStyle name="Total 6 4 2 5" xfId="34006"/>
    <cellStyle name="Total 6 4 2 6" xfId="34007"/>
    <cellStyle name="Total 6 4 20" xfId="34008"/>
    <cellStyle name="Total 6 4 21" xfId="34009"/>
    <cellStyle name="Total 6 4 22" xfId="34010"/>
    <cellStyle name="Total 6 4 23" xfId="34011"/>
    <cellStyle name="Total 6 4 24" xfId="34012"/>
    <cellStyle name="Total 6 4 25" xfId="34013"/>
    <cellStyle name="Total 6 4 3" xfId="34014"/>
    <cellStyle name="Total 6 4 4" xfId="34015"/>
    <cellStyle name="Total 6 4 5" xfId="34016"/>
    <cellStyle name="Total 6 4 6" xfId="34017"/>
    <cellStyle name="Total 6 4 7" xfId="34018"/>
    <cellStyle name="Total 6 4 8" xfId="34019"/>
    <cellStyle name="Total 6 4 9" xfId="34020"/>
    <cellStyle name="Total 6 40" xfId="34021"/>
    <cellStyle name="Total 6 41" xfId="34022"/>
    <cellStyle name="Total 6 5" xfId="34023"/>
    <cellStyle name="Total 6 5 10" xfId="34024"/>
    <cellStyle name="Total 6 5 11" xfId="34025"/>
    <cellStyle name="Total 6 5 12" xfId="34026"/>
    <cellStyle name="Total 6 5 13" xfId="34027"/>
    <cellStyle name="Total 6 5 14" xfId="34028"/>
    <cellStyle name="Total 6 5 15" xfId="34029"/>
    <cellStyle name="Total 6 5 16" xfId="34030"/>
    <cellStyle name="Total 6 5 17" xfId="34031"/>
    <cellStyle name="Total 6 5 18" xfId="34032"/>
    <cellStyle name="Total 6 5 19" xfId="34033"/>
    <cellStyle name="Total 6 5 2" xfId="34034"/>
    <cellStyle name="Total 6 5 2 2" xfId="34035"/>
    <cellStyle name="Total 6 5 2 3" xfId="34036"/>
    <cellStyle name="Total 6 5 2 4" xfId="34037"/>
    <cellStyle name="Total 6 5 2 5" xfId="34038"/>
    <cellStyle name="Total 6 5 2 6" xfId="34039"/>
    <cellStyle name="Total 6 5 20" xfId="34040"/>
    <cellStyle name="Total 6 5 21" xfId="34041"/>
    <cellStyle name="Total 6 5 22" xfId="34042"/>
    <cellStyle name="Total 6 5 23" xfId="34043"/>
    <cellStyle name="Total 6 5 24" xfId="34044"/>
    <cellStyle name="Total 6 5 25" xfId="34045"/>
    <cellStyle name="Total 6 5 3" xfId="34046"/>
    <cellStyle name="Total 6 5 4" xfId="34047"/>
    <cellStyle name="Total 6 5 5" xfId="34048"/>
    <cellStyle name="Total 6 5 6" xfId="34049"/>
    <cellStyle name="Total 6 5 7" xfId="34050"/>
    <cellStyle name="Total 6 5 8" xfId="34051"/>
    <cellStyle name="Total 6 5 9" xfId="34052"/>
    <cellStyle name="Total 6 6" xfId="34053"/>
    <cellStyle name="Total 6 6 10" xfId="34054"/>
    <cellStyle name="Total 6 6 11" xfId="34055"/>
    <cellStyle name="Total 6 6 12" xfId="34056"/>
    <cellStyle name="Total 6 6 13" xfId="34057"/>
    <cellStyle name="Total 6 6 14" xfId="34058"/>
    <cellStyle name="Total 6 6 15" xfId="34059"/>
    <cellStyle name="Total 6 6 16" xfId="34060"/>
    <cellStyle name="Total 6 6 17" xfId="34061"/>
    <cellStyle name="Total 6 6 18" xfId="34062"/>
    <cellStyle name="Total 6 6 19" xfId="34063"/>
    <cellStyle name="Total 6 6 2" xfId="34064"/>
    <cellStyle name="Total 6 6 20" xfId="34065"/>
    <cellStyle name="Total 6 6 21" xfId="34066"/>
    <cellStyle name="Total 6 6 22" xfId="34067"/>
    <cellStyle name="Total 6 6 23" xfId="34068"/>
    <cellStyle name="Total 6 6 24" xfId="34069"/>
    <cellStyle name="Total 6 6 25" xfId="34070"/>
    <cellStyle name="Total 6 6 3" xfId="34071"/>
    <cellStyle name="Total 6 6 4" xfId="34072"/>
    <cellStyle name="Total 6 6 5" xfId="34073"/>
    <cellStyle name="Total 6 6 6" xfId="34074"/>
    <cellStyle name="Total 6 6 7" xfId="34075"/>
    <cellStyle name="Total 6 6 8" xfId="34076"/>
    <cellStyle name="Total 6 6 9" xfId="34077"/>
    <cellStyle name="Total 6 7" xfId="34078"/>
    <cellStyle name="Total 6 7 10" xfId="34079"/>
    <cellStyle name="Total 6 7 11" xfId="34080"/>
    <cellStyle name="Total 6 7 12" xfId="34081"/>
    <cellStyle name="Total 6 7 13" xfId="34082"/>
    <cellStyle name="Total 6 7 14" xfId="34083"/>
    <cellStyle name="Total 6 7 15" xfId="34084"/>
    <cellStyle name="Total 6 7 16" xfId="34085"/>
    <cellStyle name="Total 6 7 17" xfId="34086"/>
    <cellStyle name="Total 6 7 18" xfId="34087"/>
    <cellStyle name="Total 6 7 19" xfId="34088"/>
    <cellStyle name="Total 6 7 2" xfId="34089"/>
    <cellStyle name="Total 6 7 20" xfId="34090"/>
    <cellStyle name="Total 6 7 21" xfId="34091"/>
    <cellStyle name="Total 6 7 22" xfId="34092"/>
    <cellStyle name="Total 6 7 23" xfId="34093"/>
    <cellStyle name="Total 6 7 24" xfId="34094"/>
    <cellStyle name="Total 6 7 25" xfId="34095"/>
    <cellStyle name="Total 6 7 3" xfId="34096"/>
    <cellStyle name="Total 6 7 4" xfId="34097"/>
    <cellStyle name="Total 6 7 5" xfId="34098"/>
    <cellStyle name="Total 6 7 6" xfId="34099"/>
    <cellStyle name="Total 6 7 7" xfId="34100"/>
    <cellStyle name="Total 6 7 8" xfId="34101"/>
    <cellStyle name="Total 6 7 9" xfId="34102"/>
    <cellStyle name="Total 6 8" xfId="34103"/>
    <cellStyle name="Total 6 8 10" xfId="34104"/>
    <cellStyle name="Total 6 8 11" xfId="34105"/>
    <cellStyle name="Total 6 8 12" xfId="34106"/>
    <cellStyle name="Total 6 8 13" xfId="34107"/>
    <cellStyle name="Total 6 8 14" xfId="34108"/>
    <cellStyle name="Total 6 8 15" xfId="34109"/>
    <cellStyle name="Total 6 8 16" xfId="34110"/>
    <cellStyle name="Total 6 8 17" xfId="34111"/>
    <cellStyle name="Total 6 8 18" xfId="34112"/>
    <cellStyle name="Total 6 8 19" xfId="34113"/>
    <cellStyle name="Total 6 8 2" xfId="34114"/>
    <cellStyle name="Total 6 8 20" xfId="34115"/>
    <cellStyle name="Total 6 8 21" xfId="34116"/>
    <cellStyle name="Total 6 8 22" xfId="34117"/>
    <cellStyle name="Total 6 8 23" xfId="34118"/>
    <cellStyle name="Total 6 8 24" xfId="34119"/>
    <cellStyle name="Total 6 8 25" xfId="34120"/>
    <cellStyle name="Total 6 8 3" xfId="34121"/>
    <cellStyle name="Total 6 8 4" xfId="34122"/>
    <cellStyle name="Total 6 8 5" xfId="34123"/>
    <cellStyle name="Total 6 8 6" xfId="34124"/>
    <cellStyle name="Total 6 8 7" xfId="34125"/>
    <cellStyle name="Total 6 8 8" xfId="34126"/>
    <cellStyle name="Total 6 8 9" xfId="34127"/>
    <cellStyle name="Total 6 9" xfId="34128"/>
    <cellStyle name="Total 6 9 10" xfId="34129"/>
    <cellStyle name="Total 6 9 11" xfId="34130"/>
    <cellStyle name="Total 6 9 12" xfId="34131"/>
    <cellStyle name="Total 6 9 13" xfId="34132"/>
    <cellStyle name="Total 6 9 14" xfId="34133"/>
    <cellStyle name="Total 6 9 15" xfId="34134"/>
    <cellStyle name="Total 6 9 16" xfId="34135"/>
    <cellStyle name="Total 6 9 17" xfId="34136"/>
    <cellStyle name="Total 6 9 18" xfId="34137"/>
    <cellStyle name="Total 6 9 19" xfId="34138"/>
    <cellStyle name="Total 6 9 2" xfId="34139"/>
    <cellStyle name="Total 6 9 20" xfId="34140"/>
    <cellStyle name="Total 6 9 21" xfId="34141"/>
    <cellStyle name="Total 6 9 22" xfId="34142"/>
    <cellStyle name="Total 6 9 23" xfId="34143"/>
    <cellStyle name="Total 6 9 24" xfId="34144"/>
    <cellStyle name="Total 6 9 25" xfId="34145"/>
    <cellStyle name="Total 6 9 3" xfId="34146"/>
    <cellStyle name="Total 6 9 4" xfId="34147"/>
    <cellStyle name="Total 6 9 5" xfId="34148"/>
    <cellStyle name="Total 6 9 6" xfId="34149"/>
    <cellStyle name="Total 6 9 7" xfId="34150"/>
    <cellStyle name="Total 6 9 8" xfId="34151"/>
    <cellStyle name="Total 6 9 9" xfId="34152"/>
    <cellStyle name="Total 7" xfId="34153"/>
    <cellStyle name="Total 7 10" xfId="34154"/>
    <cellStyle name="Total 7 10 10" xfId="34155"/>
    <cellStyle name="Total 7 10 11" xfId="34156"/>
    <cellStyle name="Total 7 10 12" xfId="34157"/>
    <cellStyle name="Total 7 10 13" xfId="34158"/>
    <cellStyle name="Total 7 10 14" xfId="34159"/>
    <cellStyle name="Total 7 10 15" xfId="34160"/>
    <cellStyle name="Total 7 10 16" xfId="34161"/>
    <cellStyle name="Total 7 10 17" xfId="34162"/>
    <cellStyle name="Total 7 10 18" xfId="34163"/>
    <cellStyle name="Total 7 10 19" xfId="34164"/>
    <cellStyle name="Total 7 10 2" xfId="34165"/>
    <cellStyle name="Total 7 10 20" xfId="34166"/>
    <cellStyle name="Total 7 10 21" xfId="34167"/>
    <cellStyle name="Total 7 10 22" xfId="34168"/>
    <cellStyle name="Total 7 10 23" xfId="34169"/>
    <cellStyle name="Total 7 10 24" xfId="34170"/>
    <cellStyle name="Total 7 10 25" xfId="34171"/>
    <cellStyle name="Total 7 10 3" xfId="34172"/>
    <cellStyle name="Total 7 10 4" xfId="34173"/>
    <cellStyle name="Total 7 10 5" xfId="34174"/>
    <cellStyle name="Total 7 10 6" xfId="34175"/>
    <cellStyle name="Total 7 10 7" xfId="34176"/>
    <cellStyle name="Total 7 10 8" xfId="34177"/>
    <cellStyle name="Total 7 10 9" xfId="34178"/>
    <cellStyle name="Total 7 11" xfId="34179"/>
    <cellStyle name="Total 7 11 2" xfId="34180"/>
    <cellStyle name="Total 7 11 3" xfId="34181"/>
    <cellStyle name="Total 7 11 4" xfId="34182"/>
    <cellStyle name="Total 7 11 5" xfId="34183"/>
    <cellStyle name="Total 7 11 6" xfId="34184"/>
    <cellStyle name="Total 7 12" xfId="34185"/>
    <cellStyle name="Total 7 13" xfId="34186"/>
    <cellStyle name="Total 7 14" xfId="34187"/>
    <cellStyle name="Total 7 15" xfId="34188"/>
    <cellStyle name="Total 7 16" xfId="34189"/>
    <cellStyle name="Total 7 17" xfId="34190"/>
    <cellStyle name="Total 7 18" xfId="34191"/>
    <cellStyle name="Total 7 19" xfId="34192"/>
    <cellStyle name="Total 7 2" xfId="34193"/>
    <cellStyle name="Total 7 2 10" xfId="34194"/>
    <cellStyle name="Total 7 2 11" xfId="34195"/>
    <cellStyle name="Total 7 2 12" xfId="34196"/>
    <cellStyle name="Total 7 2 13" xfId="34197"/>
    <cellStyle name="Total 7 2 14" xfId="34198"/>
    <cellStyle name="Total 7 2 15" xfId="34199"/>
    <cellStyle name="Total 7 2 16" xfId="34200"/>
    <cellStyle name="Total 7 2 17" xfId="34201"/>
    <cellStyle name="Total 7 2 18" xfId="34202"/>
    <cellStyle name="Total 7 2 19" xfId="34203"/>
    <cellStyle name="Total 7 2 2" xfId="34204"/>
    <cellStyle name="Total 7 2 2 2" xfId="34205"/>
    <cellStyle name="Total 7 2 2 3" xfId="34206"/>
    <cellStyle name="Total 7 2 2 4" xfId="34207"/>
    <cellStyle name="Total 7 2 2 5" xfId="34208"/>
    <cellStyle name="Total 7 2 2 6" xfId="34209"/>
    <cellStyle name="Total 7 2 20" xfId="34210"/>
    <cellStyle name="Total 7 2 21" xfId="34211"/>
    <cellStyle name="Total 7 2 22" xfId="34212"/>
    <cellStyle name="Total 7 2 23" xfId="34213"/>
    <cellStyle name="Total 7 2 24" xfId="34214"/>
    <cellStyle name="Total 7 2 25" xfId="34215"/>
    <cellStyle name="Total 7 2 3" xfId="34216"/>
    <cellStyle name="Total 7 2 4" xfId="34217"/>
    <cellStyle name="Total 7 2 5" xfId="34218"/>
    <cellStyle name="Total 7 2 6" xfId="34219"/>
    <cellStyle name="Total 7 2 7" xfId="34220"/>
    <cellStyle name="Total 7 2 8" xfId="34221"/>
    <cellStyle name="Total 7 2 9" xfId="34222"/>
    <cellStyle name="Total 7 20" xfId="34223"/>
    <cellStyle name="Total 7 21" xfId="34224"/>
    <cellStyle name="Total 7 22" xfId="34225"/>
    <cellStyle name="Total 7 23" xfId="34226"/>
    <cellStyle name="Total 7 24" xfId="34227"/>
    <cellStyle name="Total 7 25" xfId="34228"/>
    <cellStyle name="Total 7 26" xfId="34229"/>
    <cellStyle name="Total 7 27" xfId="34230"/>
    <cellStyle name="Total 7 28" xfId="34231"/>
    <cellStyle name="Total 7 29" xfId="34232"/>
    <cellStyle name="Total 7 3" xfId="34233"/>
    <cellStyle name="Total 7 3 10" xfId="34234"/>
    <cellStyle name="Total 7 3 11" xfId="34235"/>
    <cellStyle name="Total 7 3 12" xfId="34236"/>
    <cellStyle name="Total 7 3 13" xfId="34237"/>
    <cellStyle name="Total 7 3 14" xfId="34238"/>
    <cellStyle name="Total 7 3 15" xfId="34239"/>
    <cellStyle name="Total 7 3 16" xfId="34240"/>
    <cellStyle name="Total 7 3 17" xfId="34241"/>
    <cellStyle name="Total 7 3 18" xfId="34242"/>
    <cellStyle name="Total 7 3 19" xfId="34243"/>
    <cellStyle name="Total 7 3 2" xfId="34244"/>
    <cellStyle name="Total 7 3 2 2" xfId="34245"/>
    <cellStyle name="Total 7 3 2 3" xfId="34246"/>
    <cellStyle name="Total 7 3 2 4" xfId="34247"/>
    <cellStyle name="Total 7 3 2 5" xfId="34248"/>
    <cellStyle name="Total 7 3 2 6" xfId="34249"/>
    <cellStyle name="Total 7 3 20" xfId="34250"/>
    <cellStyle name="Total 7 3 21" xfId="34251"/>
    <cellStyle name="Total 7 3 22" xfId="34252"/>
    <cellStyle name="Total 7 3 23" xfId="34253"/>
    <cellStyle name="Total 7 3 24" xfId="34254"/>
    <cellStyle name="Total 7 3 25" xfId="34255"/>
    <cellStyle name="Total 7 3 3" xfId="34256"/>
    <cellStyle name="Total 7 3 4" xfId="34257"/>
    <cellStyle name="Total 7 3 5" xfId="34258"/>
    <cellStyle name="Total 7 3 6" xfId="34259"/>
    <cellStyle name="Total 7 3 7" xfId="34260"/>
    <cellStyle name="Total 7 3 8" xfId="34261"/>
    <cellStyle name="Total 7 3 9" xfId="34262"/>
    <cellStyle name="Total 7 30" xfId="34263"/>
    <cellStyle name="Total 7 31" xfId="34264"/>
    <cellStyle name="Total 7 32" xfId="34265"/>
    <cellStyle name="Total 7 33" xfId="34266"/>
    <cellStyle name="Total 7 34" xfId="34267"/>
    <cellStyle name="Total 7 35" xfId="34268"/>
    <cellStyle name="Total 7 36" xfId="34269"/>
    <cellStyle name="Total 7 37" xfId="34270"/>
    <cellStyle name="Total 7 38" xfId="34271"/>
    <cellStyle name="Total 7 39" xfId="34272"/>
    <cellStyle name="Total 7 4" xfId="34273"/>
    <cellStyle name="Total 7 4 10" xfId="34274"/>
    <cellStyle name="Total 7 4 11" xfId="34275"/>
    <cellStyle name="Total 7 4 12" xfId="34276"/>
    <cellStyle name="Total 7 4 13" xfId="34277"/>
    <cellStyle name="Total 7 4 14" xfId="34278"/>
    <cellStyle name="Total 7 4 15" xfId="34279"/>
    <cellStyle name="Total 7 4 16" xfId="34280"/>
    <cellStyle name="Total 7 4 17" xfId="34281"/>
    <cellStyle name="Total 7 4 18" xfId="34282"/>
    <cellStyle name="Total 7 4 19" xfId="34283"/>
    <cellStyle name="Total 7 4 2" xfId="34284"/>
    <cellStyle name="Total 7 4 2 2" xfId="34285"/>
    <cellStyle name="Total 7 4 2 3" xfId="34286"/>
    <cellStyle name="Total 7 4 2 4" xfId="34287"/>
    <cellStyle name="Total 7 4 2 5" xfId="34288"/>
    <cellStyle name="Total 7 4 2 6" xfId="34289"/>
    <cellStyle name="Total 7 4 20" xfId="34290"/>
    <cellStyle name="Total 7 4 21" xfId="34291"/>
    <cellStyle name="Total 7 4 22" xfId="34292"/>
    <cellStyle name="Total 7 4 23" xfId="34293"/>
    <cellStyle name="Total 7 4 24" xfId="34294"/>
    <cellStyle name="Total 7 4 25" xfId="34295"/>
    <cellStyle name="Total 7 4 3" xfId="34296"/>
    <cellStyle name="Total 7 4 4" xfId="34297"/>
    <cellStyle name="Total 7 4 5" xfId="34298"/>
    <cellStyle name="Total 7 4 6" xfId="34299"/>
    <cellStyle name="Total 7 4 7" xfId="34300"/>
    <cellStyle name="Total 7 4 8" xfId="34301"/>
    <cellStyle name="Total 7 4 9" xfId="34302"/>
    <cellStyle name="Total 7 40" xfId="34303"/>
    <cellStyle name="Total 7 41" xfId="34304"/>
    <cellStyle name="Total 7 5" xfId="34305"/>
    <cellStyle name="Total 7 5 10" xfId="34306"/>
    <cellStyle name="Total 7 5 11" xfId="34307"/>
    <cellStyle name="Total 7 5 12" xfId="34308"/>
    <cellStyle name="Total 7 5 13" xfId="34309"/>
    <cellStyle name="Total 7 5 14" xfId="34310"/>
    <cellStyle name="Total 7 5 15" xfId="34311"/>
    <cellStyle name="Total 7 5 16" xfId="34312"/>
    <cellStyle name="Total 7 5 17" xfId="34313"/>
    <cellStyle name="Total 7 5 18" xfId="34314"/>
    <cellStyle name="Total 7 5 19" xfId="34315"/>
    <cellStyle name="Total 7 5 2" xfId="34316"/>
    <cellStyle name="Total 7 5 2 2" xfId="34317"/>
    <cellStyle name="Total 7 5 2 3" xfId="34318"/>
    <cellStyle name="Total 7 5 2 4" xfId="34319"/>
    <cellStyle name="Total 7 5 2 5" xfId="34320"/>
    <cellStyle name="Total 7 5 2 6" xfId="34321"/>
    <cellStyle name="Total 7 5 20" xfId="34322"/>
    <cellStyle name="Total 7 5 21" xfId="34323"/>
    <cellStyle name="Total 7 5 22" xfId="34324"/>
    <cellStyle name="Total 7 5 23" xfId="34325"/>
    <cellStyle name="Total 7 5 24" xfId="34326"/>
    <cellStyle name="Total 7 5 25" xfId="34327"/>
    <cellStyle name="Total 7 5 3" xfId="34328"/>
    <cellStyle name="Total 7 5 4" xfId="34329"/>
    <cellStyle name="Total 7 5 5" xfId="34330"/>
    <cellStyle name="Total 7 5 6" xfId="34331"/>
    <cellStyle name="Total 7 5 7" xfId="34332"/>
    <cellStyle name="Total 7 5 8" xfId="34333"/>
    <cellStyle name="Total 7 5 9" xfId="34334"/>
    <cellStyle name="Total 7 6" xfId="34335"/>
    <cellStyle name="Total 7 6 10" xfId="34336"/>
    <cellStyle name="Total 7 6 11" xfId="34337"/>
    <cellStyle name="Total 7 6 12" xfId="34338"/>
    <cellStyle name="Total 7 6 13" xfId="34339"/>
    <cellStyle name="Total 7 6 14" xfId="34340"/>
    <cellStyle name="Total 7 6 15" xfId="34341"/>
    <cellStyle name="Total 7 6 16" xfId="34342"/>
    <cellStyle name="Total 7 6 17" xfId="34343"/>
    <cellStyle name="Total 7 6 18" xfId="34344"/>
    <cellStyle name="Total 7 6 19" xfId="34345"/>
    <cellStyle name="Total 7 6 2" xfId="34346"/>
    <cellStyle name="Total 7 6 20" xfId="34347"/>
    <cellStyle name="Total 7 6 21" xfId="34348"/>
    <cellStyle name="Total 7 6 22" xfId="34349"/>
    <cellStyle name="Total 7 6 23" xfId="34350"/>
    <cellStyle name="Total 7 6 24" xfId="34351"/>
    <cellStyle name="Total 7 6 25" xfId="34352"/>
    <cellStyle name="Total 7 6 3" xfId="34353"/>
    <cellStyle name="Total 7 6 4" xfId="34354"/>
    <cellStyle name="Total 7 6 5" xfId="34355"/>
    <cellStyle name="Total 7 6 6" xfId="34356"/>
    <cellStyle name="Total 7 6 7" xfId="34357"/>
    <cellStyle name="Total 7 6 8" xfId="34358"/>
    <cellStyle name="Total 7 6 9" xfId="34359"/>
    <cellStyle name="Total 7 7" xfId="34360"/>
    <cellStyle name="Total 7 7 10" xfId="34361"/>
    <cellStyle name="Total 7 7 11" xfId="34362"/>
    <cellStyle name="Total 7 7 12" xfId="34363"/>
    <cellStyle name="Total 7 7 13" xfId="34364"/>
    <cellStyle name="Total 7 7 14" xfId="34365"/>
    <cellStyle name="Total 7 7 15" xfId="34366"/>
    <cellStyle name="Total 7 7 16" xfId="34367"/>
    <cellStyle name="Total 7 7 17" xfId="34368"/>
    <cellStyle name="Total 7 7 18" xfId="34369"/>
    <cellStyle name="Total 7 7 19" xfId="34370"/>
    <cellStyle name="Total 7 7 2" xfId="34371"/>
    <cellStyle name="Total 7 7 20" xfId="34372"/>
    <cellStyle name="Total 7 7 21" xfId="34373"/>
    <cellStyle name="Total 7 7 22" xfId="34374"/>
    <cellStyle name="Total 7 7 23" xfId="34375"/>
    <cellStyle name="Total 7 7 24" xfId="34376"/>
    <cellStyle name="Total 7 7 25" xfId="34377"/>
    <cellStyle name="Total 7 7 3" xfId="34378"/>
    <cellStyle name="Total 7 7 4" xfId="34379"/>
    <cellStyle name="Total 7 7 5" xfId="34380"/>
    <cellStyle name="Total 7 7 6" xfId="34381"/>
    <cellStyle name="Total 7 7 7" xfId="34382"/>
    <cellStyle name="Total 7 7 8" xfId="34383"/>
    <cellStyle name="Total 7 7 9" xfId="34384"/>
    <cellStyle name="Total 7 8" xfId="34385"/>
    <cellStyle name="Total 7 8 10" xfId="34386"/>
    <cellStyle name="Total 7 8 11" xfId="34387"/>
    <cellStyle name="Total 7 8 12" xfId="34388"/>
    <cellStyle name="Total 7 8 13" xfId="34389"/>
    <cellStyle name="Total 7 8 14" xfId="34390"/>
    <cellStyle name="Total 7 8 15" xfId="34391"/>
    <cellStyle name="Total 7 8 16" xfId="34392"/>
    <cellStyle name="Total 7 8 17" xfId="34393"/>
    <cellStyle name="Total 7 8 18" xfId="34394"/>
    <cellStyle name="Total 7 8 19" xfId="34395"/>
    <cellStyle name="Total 7 8 2" xfId="34396"/>
    <cellStyle name="Total 7 8 20" xfId="34397"/>
    <cellStyle name="Total 7 8 21" xfId="34398"/>
    <cellStyle name="Total 7 8 22" xfId="34399"/>
    <cellStyle name="Total 7 8 23" xfId="34400"/>
    <cellStyle name="Total 7 8 24" xfId="34401"/>
    <cellStyle name="Total 7 8 25" xfId="34402"/>
    <cellStyle name="Total 7 8 3" xfId="34403"/>
    <cellStyle name="Total 7 8 4" xfId="34404"/>
    <cellStyle name="Total 7 8 5" xfId="34405"/>
    <cellStyle name="Total 7 8 6" xfId="34406"/>
    <cellStyle name="Total 7 8 7" xfId="34407"/>
    <cellStyle name="Total 7 8 8" xfId="34408"/>
    <cellStyle name="Total 7 8 9" xfId="34409"/>
    <cellStyle name="Total 7 9" xfId="34410"/>
    <cellStyle name="Total 7 9 10" xfId="34411"/>
    <cellStyle name="Total 7 9 11" xfId="34412"/>
    <cellStyle name="Total 7 9 12" xfId="34413"/>
    <cellStyle name="Total 7 9 13" xfId="34414"/>
    <cellStyle name="Total 7 9 14" xfId="34415"/>
    <cellStyle name="Total 7 9 15" xfId="34416"/>
    <cellStyle name="Total 7 9 16" xfId="34417"/>
    <cellStyle name="Total 7 9 17" xfId="34418"/>
    <cellStyle name="Total 7 9 18" xfId="34419"/>
    <cellStyle name="Total 7 9 19" xfId="34420"/>
    <cellStyle name="Total 7 9 2" xfId="34421"/>
    <cellStyle name="Total 7 9 20" xfId="34422"/>
    <cellStyle name="Total 7 9 21" xfId="34423"/>
    <cellStyle name="Total 7 9 22" xfId="34424"/>
    <cellStyle name="Total 7 9 23" xfId="34425"/>
    <cellStyle name="Total 7 9 24" xfId="34426"/>
    <cellStyle name="Total 7 9 25" xfId="34427"/>
    <cellStyle name="Total 7 9 3" xfId="34428"/>
    <cellStyle name="Total 7 9 4" xfId="34429"/>
    <cellStyle name="Total 7 9 5" xfId="34430"/>
    <cellStyle name="Total 7 9 6" xfId="34431"/>
    <cellStyle name="Total 7 9 7" xfId="34432"/>
    <cellStyle name="Total 7 9 8" xfId="34433"/>
    <cellStyle name="Total 7 9 9" xfId="34434"/>
    <cellStyle name="Total 8" xfId="34435"/>
    <cellStyle name="Total 8 10" xfId="34436"/>
    <cellStyle name="Total 8 10 10" xfId="34437"/>
    <cellStyle name="Total 8 10 11" xfId="34438"/>
    <cellStyle name="Total 8 10 12" xfId="34439"/>
    <cellStyle name="Total 8 10 13" xfId="34440"/>
    <cellStyle name="Total 8 10 14" xfId="34441"/>
    <cellStyle name="Total 8 10 15" xfId="34442"/>
    <cellStyle name="Total 8 10 16" xfId="34443"/>
    <cellStyle name="Total 8 10 17" xfId="34444"/>
    <cellStyle name="Total 8 10 18" xfId="34445"/>
    <cellStyle name="Total 8 10 19" xfId="34446"/>
    <cellStyle name="Total 8 10 2" xfId="34447"/>
    <cellStyle name="Total 8 10 20" xfId="34448"/>
    <cellStyle name="Total 8 10 21" xfId="34449"/>
    <cellStyle name="Total 8 10 22" xfId="34450"/>
    <cellStyle name="Total 8 10 23" xfId="34451"/>
    <cellStyle name="Total 8 10 24" xfId="34452"/>
    <cellStyle name="Total 8 10 25" xfId="34453"/>
    <cellStyle name="Total 8 10 3" xfId="34454"/>
    <cellStyle name="Total 8 10 4" xfId="34455"/>
    <cellStyle name="Total 8 10 5" xfId="34456"/>
    <cellStyle name="Total 8 10 6" xfId="34457"/>
    <cellStyle name="Total 8 10 7" xfId="34458"/>
    <cellStyle name="Total 8 10 8" xfId="34459"/>
    <cellStyle name="Total 8 10 9" xfId="34460"/>
    <cellStyle name="Total 8 11" xfId="34461"/>
    <cellStyle name="Total 8 11 2" xfId="34462"/>
    <cellStyle name="Total 8 11 3" xfId="34463"/>
    <cellStyle name="Total 8 11 4" xfId="34464"/>
    <cellStyle name="Total 8 11 5" xfId="34465"/>
    <cellStyle name="Total 8 11 6" xfId="34466"/>
    <cellStyle name="Total 8 12" xfId="34467"/>
    <cellStyle name="Total 8 13" xfId="34468"/>
    <cellStyle name="Total 8 14" xfId="34469"/>
    <cellStyle name="Total 8 15" xfId="34470"/>
    <cellStyle name="Total 8 16" xfId="34471"/>
    <cellStyle name="Total 8 17" xfId="34472"/>
    <cellStyle name="Total 8 18" xfId="34473"/>
    <cellStyle name="Total 8 19" xfId="34474"/>
    <cellStyle name="Total 8 2" xfId="34475"/>
    <cellStyle name="Total 8 2 10" xfId="34476"/>
    <cellStyle name="Total 8 2 11" xfId="34477"/>
    <cellStyle name="Total 8 2 12" xfId="34478"/>
    <cellStyle name="Total 8 2 13" xfId="34479"/>
    <cellStyle name="Total 8 2 14" xfId="34480"/>
    <cellStyle name="Total 8 2 15" xfId="34481"/>
    <cellStyle name="Total 8 2 16" xfId="34482"/>
    <cellStyle name="Total 8 2 17" xfId="34483"/>
    <cellStyle name="Total 8 2 18" xfId="34484"/>
    <cellStyle name="Total 8 2 19" xfId="34485"/>
    <cellStyle name="Total 8 2 2" xfId="34486"/>
    <cellStyle name="Total 8 2 2 2" xfId="34487"/>
    <cellStyle name="Total 8 2 2 3" xfId="34488"/>
    <cellStyle name="Total 8 2 2 4" xfId="34489"/>
    <cellStyle name="Total 8 2 2 5" xfId="34490"/>
    <cellStyle name="Total 8 2 2 6" xfId="34491"/>
    <cellStyle name="Total 8 2 20" xfId="34492"/>
    <cellStyle name="Total 8 2 21" xfId="34493"/>
    <cellStyle name="Total 8 2 22" xfId="34494"/>
    <cellStyle name="Total 8 2 23" xfId="34495"/>
    <cellStyle name="Total 8 2 24" xfId="34496"/>
    <cellStyle name="Total 8 2 25" xfId="34497"/>
    <cellStyle name="Total 8 2 3" xfId="34498"/>
    <cellStyle name="Total 8 2 4" xfId="34499"/>
    <cellStyle name="Total 8 2 5" xfId="34500"/>
    <cellStyle name="Total 8 2 6" xfId="34501"/>
    <cellStyle name="Total 8 2 7" xfId="34502"/>
    <cellStyle name="Total 8 2 8" xfId="34503"/>
    <cellStyle name="Total 8 2 9" xfId="34504"/>
    <cellStyle name="Total 8 20" xfId="34505"/>
    <cellStyle name="Total 8 21" xfId="34506"/>
    <cellStyle name="Total 8 22" xfId="34507"/>
    <cellStyle name="Total 8 23" xfId="34508"/>
    <cellStyle name="Total 8 24" xfId="34509"/>
    <cellStyle name="Total 8 25" xfId="34510"/>
    <cellStyle name="Total 8 26" xfId="34511"/>
    <cellStyle name="Total 8 27" xfId="34512"/>
    <cellStyle name="Total 8 28" xfId="34513"/>
    <cellStyle name="Total 8 29" xfId="34514"/>
    <cellStyle name="Total 8 3" xfId="34515"/>
    <cellStyle name="Total 8 3 10" xfId="34516"/>
    <cellStyle name="Total 8 3 11" xfId="34517"/>
    <cellStyle name="Total 8 3 12" xfId="34518"/>
    <cellStyle name="Total 8 3 13" xfId="34519"/>
    <cellStyle name="Total 8 3 14" xfId="34520"/>
    <cellStyle name="Total 8 3 15" xfId="34521"/>
    <cellStyle name="Total 8 3 16" xfId="34522"/>
    <cellStyle name="Total 8 3 17" xfId="34523"/>
    <cellStyle name="Total 8 3 18" xfId="34524"/>
    <cellStyle name="Total 8 3 19" xfId="34525"/>
    <cellStyle name="Total 8 3 2" xfId="34526"/>
    <cellStyle name="Total 8 3 2 2" xfId="34527"/>
    <cellStyle name="Total 8 3 2 3" xfId="34528"/>
    <cellStyle name="Total 8 3 2 4" xfId="34529"/>
    <cellStyle name="Total 8 3 2 5" xfId="34530"/>
    <cellStyle name="Total 8 3 2 6" xfId="34531"/>
    <cellStyle name="Total 8 3 20" xfId="34532"/>
    <cellStyle name="Total 8 3 21" xfId="34533"/>
    <cellStyle name="Total 8 3 22" xfId="34534"/>
    <cellStyle name="Total 8 3 23" xfId="34535"/>
    <cellStyle name="Total 8 3 24" xfId="34536"/>
    <cellStyle name="Total 8 3 25" xfId="34537"/>
    <cellStyle name="Total 8 3 3" xfId="34538"/>
    <cellStyle name="Total 8 3 4" xfId="34539"/>
    <cellStyle name="Total 8 3 5" xfId="34540"/>
    <cellStyle name="Total 8 3 6" xfId="34541"/>
    <cellStyle name="Total 8 3 7" xfId="34542"/>
    <cellStyle name="Total 8 3 8" xfId="34543"/>
    <cellStyle name="Total 8 3 9" xfId="34544"/>
    <cellStyle name="Total 8 30" xfId="34545"/>
    <cellStyle name="Total 8 31" xfId="34546"/>
    <cellStyle name="Total 8 32" xfId="34547"/>
    <cellStyle name="Total 8 33" xfId="34548"/>
    <cellStyle name="Total 8 34" xfId="34549"/>
    <cellStyle name="Total 8 35" xfId="34550"/>
    <cellStyle name="Total 8 36" xfId="34551"/>
    <cellStyle name="Total 8 37" xfId="34552"/>
    <cellStyle name="Total 8 38" xfId="34553"/>
    <cellStyle name="Total 8 39" xfId="34554"/>
    <cellStyle name="Total 8 4" xfId="34555"/>
    <cellStyle name="Total 8 4 10" xfId="34556"/>
    <cellStyle name="Total 8 4 11" xfId="34557"/>
    <cellStyle name="Total 8 4 12" xfId="34558"/>
    <cellStyle name="Total 8 4 13" xfId="34559"/>
    <cellStyle name="Total 8 4 14" xfId="34560"/>
    <cellStyle name="Total 8 4 15" xfId="34561"/>
    <cellStyle name="Total 8 4 16" xfId="34562"/>
    <cellStyle name="Total 8 4 17" xfId="34563"/>
    <cellStyle name="Total 8 4 18" xfId="34564"/>
    <cellStyle name="Total 8 4 19" xfId="34565"/>
    <cellStyle name="Total 8 4 2" xfId="34566"/>
    <cellStyle name="Total 8 4 2 2" xfId="34567"/>
    <cellStyle name="Total 8 4 2 3" xfId="34568"/>
    <cellStyle name="Total 8 4 2 4" xfId="34569"/>
    <cellStyle name="Total 8 4 2 5" xfId="34570"/>
    <cellStyle name="Total 8 4 2 6" xfId="34571"/>
    <cellStyle name="Total 8 4 20" xfId="34572"/>
    <cellStyle name="Total 8 4 21" xfId="34573"/>
    <cellStyle name="Total 8 4 22" xfId="34574"/>
    <cellStyle name="Total 8 4 23" xfId="34575"/>
    <cellStyle name="Total 8 4 24" xfId="34576"/>
    <cellStyle name="Total 8 4 25" xfId="34577"/>
    <cellStyle name="Total 8 4 3" xfId="34578"/>
    <cellStyle name="Total 8 4 4" xfId="34579"/>
    <cellStyle name="Total 8 4 5" xfId="34580"/>
    <cellStyle name="Total 8 4 6" xfId="34581"/>
    <cellStyle name="Total 8 4 7" xfId="34582"/>
    <cellStyle name="Total 8 4 8" xfId="34583"/>
    <cellStyle name="Total 8 4 9" xfId="34584"/>
    <cellStyle name="Total 8 40" xfId="34585"/>
    <cellStyle name="Total 8 41" xfId="34586"/>
    <cellStyle name="Total 8 5" xfId="34587"/>
    <cellStyle name="Total 8 5 10" xfId="34588"/>
    <cellStyle name="Total 8 5 11" xfId="34589"/>
    <cellStyle name="Total 8 5 12" xfId="34590"/>
    <cellStyle name="Total 8 5 13" xfId="34591"/>
    <cellStyle name="Total 8 5 14" xfId="34592"/>
    <cellStyle name="Total 8 5 15" xfId="34593"/>
    <cellStyle name="Total 8 5 16" xfId="34594"/>
    <cellStyle name="Total 8 5 17" xfId="34595"/>
    <cellStyle name="Total 8 5 18" xfId="34596"/>
    <cellStyle name="Total 8 5 19" xfId="34597"/>
    <cellStyle name="Total 8 5 2" xfId="34598"/>
    <cellStyle name="Total 8 5 2 2" xfId="34599"/>
    <cellStyle name="Total 8 5 2 3" xfId="34600"/>
    <cellStyle name="Total 8 5 2 4" xfId="34601"/>
    <cellStyle name="Total 8 5 2 5" xfId="34602"/>
    <cellStyle name="Total 8 5 2 6" xfId="34603"/>
    <cellStyle name="Total 8 5 20" xfId="34604"/>
    <cellStyle name="Total 8 5 21" xfId="34605"/>
    <cellStyle name="Total 8 5 22" xfId="34606"/>
    <cellStyle name="Total 8 5 23" xfId="34607"/>
    <cellStyle name="Total 8 5 24" xfId="34608"/>
    <cellStyle name="Total 8 5 25" xfId="34609"/>
    <cellStyle name="Total 8 5 3" xfId="34610"/>
    <cellStyle name="Total 8 5 4" xfId="34611"/>
    <cellStyle name="Total 8 5 5" xfId="34612"/>
    <cellStyle name="Total 8 5 6" xfId="34613"/>
    <cellStyle name="Total 8 5 7" xfId="34614"/>
    <cellStyle name="Total 8 5 8" xfId="34615"/>
    <cellStyle name="Total 8 5 9" xfId="34616"/>
    <cellStyle name="Total 8 6" xfId="34617"/>
    <cellStyle name="Total 8 6 10" xfId="34618"/>
    <cellStyle name="Total 8 6 11" xfId="34619"/>
    <cellStyle name="Total 8 6 12" xfId="34620"/>
    <cellStyle name="Total 8 6 13" xfId="34621"/>
    <cellStyle name="Total 8 6 14" xfId="34622"/>
    <cellStyle name="Total 8 6 15" xfId="34623"/>
    <cellStyle name="Total 8 6 16" xfId="34624"/>
    <cellStyle name="Total 8 6 17" xfId="34625"/>
    <cellStyle name="Total 8 6 18" xfId="34626"/>
    <cellStyle name="Total 8 6 19" xfId="34627"/>
    <cellStyle name="Total 8 6 2" xfId="34628"/>
    <cellStyle name="Total 8 6 20" xfId="34629"/>
    <cellStyle name="Total 8 6 21" xfId="34630"/>
    <cellStyle name="Total 8 6 22" xfId="34631"/>
    <cellStyle name="Total 8 6 23" xfId="34632"/>
    <cellStyle name="Total 8 6 24" xfId="34633"/>
    <cellStyle name="Total 8 6 25" xfId="34634"/>
    <cellStyle name="Total 8 6 3" xfId="34635"/>
    <cellStyle name="Total 8 6 4" xfId="34636"/>
    <cellStyle name="Total 8 6 5" xfId="34637"/>
    <cellStyle name="Total 8 6 6" xfId="34638"/>
    <cellStyle name="Total 8 6 7" xfId="34639"/>
    <cellStyle name="Total 8 6 8" xfId="34640"/>
    <cellStyle name="Total 8 6 9" xfId="34641"/>
    <cellStyle name="Total 8 7" xfId="34642"/>
    <cellStyle name="Total 8 7 10" xfId="34643"/>
    <cellStyle name="Total 8 7 11" xfId="34644"/>
    <cellStyle name="Total 8 7 12" xfId="34645"/>
    <cellStyle name="Total 8 7 13" xfId="34646"/>
    <cellStyle name="Total 8 7 14" xfId="34647"/>
    <cellStyle name="Total 8 7 15" xfId="34648"/>
    <cellStyle name="Total 8 7 16" xfId="34649"/>
    <cellStyle name="Total 8 7 17" xfId="34650"/>
    <cellStyle name="Total 8 7 18" xfId="34651"/>
    <cellStyle name="Total 8 7 19" xfId="34652"/>
    <cellStyle name="Total 8 7 2" xfId="34653"/>
    <cellStyle name="Total 8 7 20" xfId="34654"/>
    <cellStyle name="Total 8 7 21" xfId="34655"/>
    <cellStyle name="Total 8 7 22" xfId="34656"/>
    <cellStyle name="Total 8 7 23" xfId="34657"/>
    <cellStyle name="Total 8 7 24" xfId="34658"/>
    <cellStyle name="Total 8 7 25" xfId="34659"/>
    <cellStyle name="Total 8 7 3" xfId="34660"/>
    <cellStyle name="Total 8 7 4" xfId="34661"/>
    <cellStyle name="Total 8 7 5" xfId="34662"/>
    <cellStyle name="Total 8 7 6" xfId="34663"/>
    <cellStyle name="Total 8 7 7" xfId="34664"/>
    <cellStyle name="Total 8 7 8" xfId="34665"/>
    <cellStyle name="Total 8 7 9" xfId="34666"/>
    <cellStyle name="Total 8 8" xfId="34667"/>
    <cellStyle name="Total 8 8 10" xfId="34668"/>
    <cellStyle name="Total 8 8 11" xfId="34669"/>
    <cellStyle name="Total 8 8 12" xfId="34670"/>
    <cellStyle name="Total 8 8 13" xfId="34671"/>
    <cellStyle name="Total 8 8 14" xfId="34672"/>
    <cellStyle name="Total 8 8 15" xfId="34673"/>
    <cellStyle name="Total 8 8 16" xfId="34674"/>
    <cellStyle name="Total 8 8 17" xfId="34675"/>
    <cellStyle name="Total 8 8 18" xfId="34676"/>
    <cellStyle name="Total 8 8 19" xfId="34677"/>
    <cellStyle name="Total 8 8 2" xfId="34678"/>
    <cellStyle name="Total 8 8 20" xfId="34679"/>
    <cellStyle name="Total 8 8 21" xfId="34680"/>
    <cellStyle name="Total 8 8 22" xfId="34681"/>
    <cellStyle name="Total 8 8 23" xfId="34682"/>
    <cellStyle name="Total 8 8 24" xfId="34683"/>
    <cellStyle name="Total 8 8 25" xfId="34684"/>
    <cellStyle name="Total 8 8 3" xfId="34685"/>
    <cellStyle name="Total 8 8 4" xfId="34686"/>
    <cellStyle name="Total 8 8 5" xfId="34687"/>
    <cellStyle name="Total 8 8 6" xfId="34688"/>
    <cellStyle name="Total 8 8 7" xfId="34689"/>
    <cellStyle name="Total 8 8 8" xfId="34690"/>
    <cellStyle name="Total 8 8 9" xfId="34691"/>
    <cellStyle name="Total 8 9" xfId="34692"/>
    <cellStyle name="Total 8 9 10" xfId="34693"/>
    <cellStyle name="Total 8 9 11" xfId="34694"/>
    <cellStyle name="Total 8 9 12" xfId="34695"/>
    <cellStyle name="Total 8 9 13" xfId="34696"/>
    <cellStyle name="Total 8 9 14" xfId="34697"/>
    <cellStyle name="Total 8 9 15" xfId="34698"/>
    <cellStyle name="Total 8 9 16" xfId="34699"/>
    <cellStyle name="Total 8 9 17" xfId="34700"/>
    <cellStyle name="Total 8 9 18" xfId="34701"/>
    <cellStyle name="Total 8 9 19" xfId="34702"/>
    <cellStyle name="Total 8 9 2" xfId="34703"/>
    <cellStyle name="Total 8 9 20" xfId="34704"/>
    <cellStyle name="Total 8 9 21" xfId="34705"/>
    <cellStyle name="Total 8 9 22" xfId="34706"/>
    <cellStyle name="Total 8 9 23" xfId="34707"/>
    <cellStyle name="Total 8 9 24" xfId="34708"/>
    <cellStyle name="Total 8 9 25" xfId="34709"/>
    <cellStyle name="Total 8 9 3" xfId="34710"/>
    <cellStyle name="Total 8 9 4" xfId="34711"/>
    <cellStyle name="Total 8 9 5" xfId="34712"/>
    <cellStyle name="Total 8 9 6" xfId="34713"/>
    <cellStyle name="Total 8 9 7" xfId="34714"/>
    <cellStyle name="Total 8 9 8" xfId="34715"/>
    <cellStyle name="Total 8 9 9" xfId="34716"/>
    <cellStyle name="Total 9" xfId="34717"/>
    <cellStyle name="Total 9 10" xfId="34718"/>
    <cellStyle name="Total 9 10 10" xfId="34719"/>
    <cellStyle name="Total 9 10 11" xfId="34720"/>
    <cellStyle name="Total 9 10 12" xfId="34721"/>
    <cellStyle name="Total 9 10 13" xfId="34722"/>
    <cellStyle name="Total 9 10 14" xfId="34723"/>
    <cellStyle name="Total 9 10 15" xfId="34724"/>
    <cellStyle name="Total 9 10 16" xfId="34725"/>
    <cellStyle name="Total 9 10 17" xfId="34726"/>
    <cellStyle name="Total 9 10 18" xfId="34727"/>
    <cellStyle name="Total 9 10 19" xfId="34728"/>
    <cellStyle name="Total 9 10 2" xfId="34729"/>
    <cellStyle name="Total 9 10 20" xfId="34730"/>
    <cellStyle name="Total 9 10 21" xfId="34731"/>
    <cellStyle name="Total 9 10 22" xfId="34732"/>
    <cellStyle name="Total 9 10 23" xfId="34733"/>
    <cellStyle name="Total 9 10 24" xfId="34734"/>
    <cellStyle name="Total 9 10 25" xfId="34735"/>
    <cellStyle name="Total 9 10 3" xfId="34736"/>
    <cellStyle name="Total 9 10 4" xfId="34737"/>
    <cellStyle name="Total 9 10 5" xfId="34738"/>
    <cellStyle name="Total 9 10 6" xfId="34739"/>
    <cellStyle name="Total 9 10 7" xfId="34740"/>
    <cellStyle name="Total 9 10 8" xfId="34741"/>
    <cellStyle name="Total 9 10 9" xfId="34742"/>
    <cellStyle name="Total 9 11" xfId="34743"/>
    <cellStyle name="Total 9 11 2" xfId="34744"/>
    <cellStyle name="Total 9 11 3" xfId="34745"/>
    <cellStyle name="Total 9 11 4" xfId="34746"/>
    <cellStyle name="Total 9 11 5" xfId="34747"/>
    <cellStyle name="Total 9 11 6" xfId="34748"/>
    <cellStyle name="Total 9 12" xfId="34749"/>
    <cellStyle name="Total 9 13" xfId="34750"/>
    <cellStyle name="Total 9 14" xfId="34751"/>
    <cellStyle name="Total 9 15" xfId="34752"/>
    <cellStyle name="Total 9 16" xfId="34753"/>
    <cellStyle name="Total 9 17" xfId="34754"/>
    <cellStyle name="Total 9 18" xfId="34755"/>
    <cellStyle name="Total 9 19" xfId="34756"/>
    <cellStyle name="Total 9 2" xfId="34757"/>
    <cellStyle name="Total 9 2 10" xfId="34758"/>
    <cellStyle name="Total 9 2 11" xfId="34759"/>
    <cellStyle name="Total 9 2 12" xfId="34760"/>
    <cellStyle name="Total 9 2 13" xfId="34761"/>
    <cellStyle name="Total 9 2 14" xfId="34762"/>
    <cellStyle name="Total 9 2 15" xfId="34763"/>
    <cellStyle name="Total 9 2 16" xfId="34764"/>
    <cellStyle name="Total 9 2 17" xfId="34765"/>
    <cellStyle name="Total 9 2 18" xfId="34766"/>
    <cellStyle name="Total 9 2 19" xfId="34767"/>
    <cellStyle name="Total 9 2 2" xfId="34768"/>
    <cellStyle name="Total 9 2 2 2" xfId="34769"/>
    <cellStyle name="Total 9 2 2 3" xfId="34770"/>
    <cellStyle name="Total 9 2 2 4" xfId="34771"/>
    <cellStyle name="Total 9 2 2 5" xfId="34772"/>
    <cellStyle name="Total 9 2 2 6" xfId="34773"/>
    <cellStyle name="Total 9 2 20" xfId="34774"/>
    <cellStyle name="Total 9 2 21" xfId="34775"/>
    <cellStyle name="Total 9 2 22" xfId="34776"/>
    <cellStyle name="Total 9 2 23" xfId="34777"/>
    <cellStyle name="Total 9 2 24" xfId="34778"/>
    <cellStyle name="Total 9 2 25" xfId="34779"/>
    <cellStyle name="Total 9 2 3" xfId="34780"/>
    <cellStyle name="Total 9 2 4" xfId="34781"/>
    <cellStyle name="Total 9 2 5" xfId="34782"/>
    <cellStyle name="Total 9 2 6" xfId="34783"/>
    <cellStyle name="Total 9 2 7" xfId="34784"/>
    <cellStyle name="Total 9 2 8" xfId="34785"/>
    <cellStyle name="Total 9 2 9" xfId="34786"/>
    <cellStyle name="Total 9 20" xfId="34787"/>
    <cellStyle name="Total 9 21" xfId="34788"/>
    <cellStyle name="Total 9 22" xfId="34789"/>
    <cellStyle name="Total 9 23" xfId="34790"/>
    <cellStyle name="Total 9 24" xfId="34791"/>
    <cellStyle name="Total 9 25" xfId="34792"/>
    <cellStyle name="Total 9 26" xfId="34793"/>
    <cellStyle name="Total 9 27" xfId="34794"/>
    <cellStyle name="Total 9 28" xfId="34795"/>
    <cellStyle name="Total 9 29" xfId="34796"/>
    <cellStyle name="Total 9 3" xfId="34797"/>
    <cellStyle name="Total 9 3 10" xfId="34798"/>
    <cellStyle name="Total 9 3 11" xfId="34799"/>
    <cellStyle name="Total 9 3 12" xfId="34800"/>
    <cellStyle name="Total 9 3 13" xfId="34801"/>
    <cellStyle name="Total 9 3 14" xfId="34802"/>
    <cellStyle name="Total 9 3 15" xfId="34803"/>
    <cellStyle name="Total 9 3 16" xfId="34804"/>
    <cellStyle name="Total 9 3 17" xfId="34805"/>
    <cellStyle name="Total 9 3 18" xfId="34806"/>
    <cellStyle name="Total 9 3 19" xfId="34807"/>
    <cellStyle name="Total 9 3 2" xfId="34808"/>
    <cellStyle name="Total 9 3 2 2" xfId="34809"/>
    <cellStyle name="Total 9 3 2 3" xfId="34810"/>
    <cellStyle name="Total 9 3 2 4" xfId="34811"/>
    <cellStyle name="Total 9 3 2 5" xfId="34812"/>
    <cellStyle name="Total 9 3 2 6" xfId="34813"/>
    <cellStyle name="Total 9 3 20" xfId="34814"/>
    <cellStyle name="Total 9 3 21" xfId="34815"/>
    <cellStyle name="Total 9 3 22" xfId="34816"/>
    <cellStyle name="Total 9 3 23" xfId="34817"/>
    <cellStyle name="Total 9 3 24" xfId="34818"/>
    <cellStyle name="Total 9 3 25" xfId="34819"/>
    <cellStyle name="Total 9 3 3" xfId="34820"/>
    <cellStyle name="Total 9 3 4" xfId="34821"/>
    <cellStyle name="Total 9 3 5" xfId="34822"/>
    <cellStyle name="Total 9 3 6" xfId="34823"/>
    <cellStyle name="Total 9 3 7" xfId="34824"/>
    <cellStyle name="Total 9 3 8" xfId="34825"/>
    <cellStyle name="Total 9 3 9" xfId="34826"/>
    <cellStyle name="Total 9 30" xfId="34827"/>
    <cellStyle name="Total 9 31" xfId="34828"/>
    <cellStyle name="Total 9 32" xfId="34829"/>
    <cellStyle name="Total 9 33" xfId="34830"/>
    <cellStyle name="Total 9 34" xfId="34831"/>
    <cellStyle name="Total 9 35" xfId="34832"/>
    <cellStyle name="Total 9 36" xfId="34833"/>
    <cellStyle name="Total 9 37" xfId="34834"/>
    <cellStyle name="Total 9 38" xfId="34835"/>
    <cellStyle name="Total 9 39" xfId="34836"/>
    <cellStyle name="Total 9 4" xfId="34837"/>
    <cellStyle name="Total 9 4 10" xfId="34838"/>
    <cellStyle name="Total 9 4 11" xfId="34839"/>
    <cellStyle name="Total 9 4 12" xfId="34840"/>
    <cellStyle name="Total 9 4 13" xfId="34841"/>
    <cellStyle name="Total 9 4 14" xfId="34842"/>
    <cellStyle name="Total 9 4 15" xfId="34843"/>
    <cellStyle name="Total 9 4 16" xfId="34844"/>
    <cellStyle name="Total 9 4 17" xfId="34845"/>
    <cellStyle name="Total 9 4 18" xfId="34846"/>
    <cellStyle name="Total 9 4 19" xfId="34847"/>
    <cellStyle name="Total 9 4 2" xfId="34848"/>
    <cellStyle name="Total 9 4 2 2" xfId="34849"/>
    <cellStyle name="Total 9 4 2 3" xfId="34850"/>
    <cellStyle name="Total 9 4 2 4" xfId="34851"/>
    <cellStyle name="Total 9 4 2 5" xfId="34852"/>
    <cellStyle name="Total 9 4 2 6" xfId="34853"/>
    <cellStyle name="Total 9 4 20" xfId="34854"/>
    <cellStyle name="Total 9 4 21" xfId="34855"/>
    <cellStyle name="Total 9 4 22" xfId="34856"/>
    <cellStyle name="Total 9 4 23" xfId="34857"/>
    <cellStyle name="Total 9 4 24" xfId="34858"/>
    <cellStyle name="Total 9 4 25" xfId="34859"/>
    <cellStyle name="Total 9 4 3" xfId="34860"/>
    <cellStyle name="Total 9 4 4" xfId="34861"/>
    <cellStyle name="Total 9 4 5" xfId="34862"/>
    <cellStyle name="Total 9 4 6" xfId="34863"/>
    <cellStyle name="Total 9 4 7" xfId="34864"/>
    <cellStyle name="Total 9 4 8" xfId="34865"/>
    <cellStyle name="Total 9 4 9" xfId="34866"/>
    <cellStyle name="Total 9 40" xfId="34867"/>
    <cellStyle name="Total 9 41" xfId="34868"/>
    <cellStyle name="Total 9 5" xfId="34869"/>
    <cellStyle name="Total 9 5 10" xfId="34870"/>
    <cellStyle name="Total 9 5 11" xfId="34871"/>
    <cellStyle name="Total 9 5 12" xfId="34872"/>
    <cellStyle name="Total 9 5 13" xfId="34873"/>
    <cellStyle name="Total 9 5 14" xfId="34874"/>
    <cellStyle name="Total 9 5 15" xfId="34875"/>
    <cellStyle name="Total 9 5 16" xfId="34876"/>
    <cellStyle name="Total 9 5 17" xfId="34877"/>
    <cellStyle name="Total 9 5 18" xfId="34878"/>
    <cellStyle name="Total 9 5 19" xfId="34879"/>
    <cellStyle name="Total 9 5 2" xfId="34880"/>
    <cellStyle name="Total 9 5 2 2" xfId="34881"/>
    <cellStyle name="Total 9 5 2 3" xfId="34882"/>
    <cellStyle name="Total 9 5 2 4" xfId="34883"/>
    <cellStyle name="Total 9 5 2 5" xfId="34884"/>
    <cellStyle name="Total 9 5 2 6" xfId="34885"/>
    <cellStyle name="Total 9 5 20" xfId="34886"/>
    <cellStyle name="Total 9 5 21" xfId="34887"/>
    <cellStyle name="Total 9 5 22" xfId="34888"/>
    <cellStyle name="Total 9 5 23" xfId="34889"/>
    <cellStyle name="Total 9 5 24" xfId="34890"/>
    <cellStyle name="Total 9 5 25" xfId="34891"/>
    <cellStyle name="Total 9 5 3" xfId="34892"/>
    <cellStyle name="Total 9 5 4" xfId="34893"/>
    <cellStyle name="Total 9 5 5" xfId="34894"/>
    <cellStyle name="Total 9 5 6" xfId="34895"/>
    <cellStyle name="Total 9 5 7" xfId="34896"/>
    <cellStyle name="Total 9 5 8" xfId="34897"/>
    <cellStyle name="Total 9 5 9" xfId="34898"/>
    <cellStyle name="Total 9 6" xfId="34899"/>
    <cellStyle name="Total 9 6 10" xfId="34900"/>
    <cellStyle name="Total 9 6 11" xfId="34901"/>
    <cellStyle name="Total 9 6 12" xfId="34902"/>
    <cellStyle name="Total 9 6 13" xfId="34903"/>
    <cellStyle name="Total 9 6 14" xfId="34904"/>
    <cellStyle name="Total 9 6 15" xfId="34905"/>
    <cellStyle name="Total 9 6 16" xfId="34906"/>
    <cellStyle name="Total 9 6 17" xfId="34907"/>
    <cellStyle name="Total 9 6 18" xfId="34908"/>
    <cellStyle name="Total 9 6 19" xfId="34909"/>
    <cellStyle name="Total 9 6 2" xfId="34910"/>
    <cellStyle name="Total 9 6 20" xfId="34911"/>
    <cellStyle name="Total 9 6 21" xfId="34912"/>
    <cellStyle name="Total 9 6 22" xfId="34913"/>
    <cellStyle name="Total 9 6 23" xfId="34914"/>
    <cellStyle name="Total 9 6 24" xfId="34915"/>
    <cellStyle name="Total 9 6 25" xfId="34916"/>
    <cellStyle name="Total 9 6 3" xfId="34917"/>
    <cellStyle name="Total 9 6 4" xfId="34918"/>
    <cellStyle name="Total 9 6 5" xfId="34919"/>
    <cellStyle name="Total 9 6 6" xfId="34920"/>
    <cellStyle name="Total 9 6 7" xfId="34921"/>
    <cellStyle name="Total 9 6 8" xfId="34922"/>
    <cellStyle name="Total 9 6 9" xfId="34923"/>
    <cellStyle name="Total 9 7" xfId="34924"/>
    <cellStyle name="Total 9 7 10" xfId="34925"/>
    <cellStyle name="Total 9 7 11" xfId="34926"/>
    <cellStyle name="Total 9 7 12" xfId="34927"/>
    <cellStyle name="Total 9 7 13" xfId="34928"/>
    <cellStyle name="Total 9 7 14" xfId="34929"/>
    <cellStyle name="Total 9 7 15" xfId="34930"/>
    <cellStyle name="Total 9 7 16" xfId="34931"/>
    <cellStyle name="Total 9 7 17" xfId="34932"/>
    <cellStyle name="Total 9 7 18" xfId="34933"/>
    <cellStyle name="Total 9 7 19" xfId="34934"/>
    <cellStyle name="Total 9 7 2" xfId="34935"/>
    <cellStyle name="Total 9 7 20" xfId="34936"/>
    <cellStyle name="Total 9 7 21" xfId="34937"/>
    <cellStyle name="Total 9 7 22" xfId="34938"/>
    <cellStyle name="Total 9 7 23" xfId="34939"/>
    <cellStyle name="Total 9 7 24" xfId="34940"/>
    <cellStyle name="Total 9 7 25" xfId="34941"/>
    <cellStyle name="Total 9 7 3" xfId="34942"/>
    <cellStyle name="Total 9 7 4" xfId="34943"/>
    <cellStyle name="Total 9 7 5" xfId="34944"/>
    <cellStyle name="Total 9 7 6" xfId="34945"/>
    <cellStyle name="Total 9 7 7" xfId="34946"/>
    <cellStyle name="Total 9 7 8" xfId="34947"/>
    <cellStyle name="Total 9 7 9" xfId="34948"/>
    <cellStyle name="Total 9 8" xfId="34949"/>
    <cellStyle name="Total 9 8 10" xfId="34950"/>
    <cellStyle name="Total 9 8 11" xfId="34951"/>
    <cellStyle name="Total 9 8 12" xfId="34952"/>
    <cellStyle name="Total 9 8 13" xfId="34953"/>
    <cellStyle name="Total 9 8 14" xfId="34954"/>
    <cellStyle name="Total 9 8 15" xfId="34955"/>
    <cellStyle name="Total 9 8 16" xfId="34956"/>
    <cellStyle name="Total 9 8 17" xfId="34957"/>
    <cellStyle name="Total 9 8 18" xfId="34958"/>
    <cellStyle name="Total 9 8 19" xfId="34959"/>
    <cellStyle name="Total 9 8 2" xfId="34960"/>
    <cellStyle name="Total 9 8 20" xfId="34961"/>
    <cellStyle name="Total 9 8 21" xfId="34962"/>
    <cellStyle name="Total 9 8 22" xfId="34963"/>
    <cellStyle name="Total 9 8 23" xfId="34964"/>
    <cellStyle name="Total 9 8 24" xfId="34965"/>
    <cellStyle name="Total 9 8 25" xfId="34966"/>
    <cellStyle name="Total 9 8 3" xfId="34967"/>
    <cellStyle name="Total 9 8 4" xfId="34968"/>
    <cellStyle name="Total 9 8 5" xfId="34969"/>
    <cellStyle name="Total 9 8 6" xfId="34970"/>
    <cellStyle name="Total 9 8 7" xfId="34971"/>
    <cellStyle name="Total 9 8 8" xfId="34972"/>
    <cellStyle name="Total 9 8 9" xfId="34973"/>
    <cellStyle name="Total 9 9" xfId="34974"/>
    <cellStyle name="Total 9 9 10" xfId="34975"/>
    <cellStyle name="Total 9 9 11" xfId="34976"/>
    <cellStyle name="Total 9 9 12" xfId="34977"/>
    <cellStyle name="Total 9 9 13" xfId="34978"/>
    <cellStyle name="Total 9 9 14" xfId="34979"/>
    <cellStyle name="Total 9 9 15" xfId="34980"/>
    <cellStyle name="Total 9 9 16" xfId="34981"/>
    <cellStyle name="Total 9 9 17" xfId="34982"/>
    <cellStyle name="Total 9 9 18" xfId="34983"/>
    <cellStyle name="Total 9 9 19" xfId="34984"/>
    <cellStyle name="Total 9 9 2" xfId="34985"/>
    <cellStyle name="Total 9 9 20" xfId="34986"/>
    <cellStyle name="Total 9 9 21" xfId="34987"/>
    <cellStyle name="Total 9 9 22" xfId="34988"/>
    <cellStyle name="Total 9 9 23" xfId="34989"/>
    <cellStyle name="Total 9 9 24" xfId="34990"/>
    <cellStyle name="Total 9 9 25" xfId="34991"/>
    <cellStyle name="Total 9 9 3" xfId="34992"/>
    <cellStyle name="Total 9 9 4" xfId="34993"/>
    <cellStyle name="Total 9 9 5" xfId="34994"/>
    <cellStyle name="Total 9 9 6" xfId="34995"/>
    <cellStyle name="Total 9 9 7" xfId="34996"/>
    <cellStyle name="Total 9 9 8" xfId="34997"/>
    <cellStyle name="Total 9 9 9" xfId="34998"/>
    <cellStyle name="Tusental_Kundeudvikling privat 200609" xfId="34999"/>
    <cellStyle name="UserInput_WillContribute" xfId="35000"/>
    <cellStyle name="Valuta (0)_Cartel1 Grafico 1" xfId="35001"/>
    <cellStyle name="Warning Text 10" xfId="35002"/>
    <cellStyle name="Warning Text 11" xfId="35003"/>
    <cellStyle name="Warning Text 12" xfId="35004"/>
    <cellStyle name="Warning Text 12 2" xfId="35005"/>
    <cellStyle name="Warning Text 13" xfId="35006"/>
    <cellStyle name="Warning Text 13 2" xfId="35007"/>
    <cellStyle name="Warning Text 14" xfId="35008"/>
    <cellStyle name="Warning Text 15" xfId="35009"/>
    <cellStyle name="Warning Text 2" xfId="35010"/>
    <cellStyle name="Warning Text 2 10" xfId="35011"/>
    <cellStyle name="Warning Text 2 10 10" xfId="35012"/>
    <cellStyle name="Warning Text 2 10 11" xfId="35013"/>
    <cellStyle name="Warning Text 2 10 12" xfId="35014"/>
    <cellStyle name="Warning Text 2 10 13" xfId="35015"/>
    <cellStyle name="Warning Text 2 10 14" xfId="35016"/>
    <cellStyle name="Warning Text 2 10 15" xfId="35017"/>
    <cellStyle name="Warning Text 2 10 16" xfId="35018"/>
    <cellStyle name="Warning Text 2 10 17" xfId="35019"/>
    <cellStyle name="Warning Text 2 10 18" xfId="35020"/>
    <cellStyle name="Warning Text 2 10 19" xfId="35021"/>
    <cellStyle name="Warning Text 2 10 2" xfId="35022"/>
    <cellStyle name="Warning Text 2 10 20" xfId="35023"/>
    <cellStyle name="Warning Text 2 10 21" xfId="35024"/>
    <cellStyle name="Warning Text 2 10 22" xfId="35025"/>
    <cellStyle name="Warning Text 2 10 23" xfId="35026"/>
    <cellStyle name="Warning Text 2 10 24" xfId="35027"/>
    <cellStyle name="Warning Text 2 10 25" xfId="35028"/>
    <cellStyle name="Warning Text 2 10 3" xfId="35029"/>
    <cellStyle name="Warning Text 2 10 4" xfId="35030"/>
    <cellStyle name="Warning Text 2 10 5" xfId="35031"/>
    <cellStyle name="Warning Text 2 10 6" xfId="35032"/>
    <cellStyle name="Warning Text 2 10 7" xfId="35033"/>
    <cellStyle name="Warning Text 2 10 8" xfId="35034"/>
    <cellStyle name="Warning Text 2 10 9" xfId="35035"/>
    <cellStyle name="Warning Text 2 11" xfId="35036"/>
    <cellStyle name="Warning Text 2 11 2" xfId="35037"/>
    <cellStyle name="Warning Text 2 11 3" xfId="35038"/>
    <cellStyle name="Warning Text 2 11 4" xfId="35039"/>
    <cellStyle name="Warning Text 2 11 5" xfId="35040"/>
    <cellStyle name="Warning Text 2 11 6" xfId="35041"/>
    <cellStyle name="Warning Text 2 12" xfId="35042"/>
    <cellStyle name="Warning Text 2 13" xfId="35043"/>
    <cellStyle name="Warning Text 2 14" xfId="35044"/>
    <cellStyle name="Warning Text 2 15" xfId="35045"/>
    <cellStyle name="Warning Text 2 16" xfId="35046"/>
    <cellStyle name="Warning Text 2 17" xfId="35047"/>
    <cellStyle name="Warning Text 2 18" xfId="35048"/>
    <cellStyle name="Warning Text 2 19" xfId="35049"/>
    <cellStyle name="Warning Text 2 2" xfId="35050"/>
    <cellStyle name="Warning Text 2 2 10" xfId="35051"/>
    <cellStyle name="Warning Text 2 2 11" xfId="35052"/>
    <cellStyle name="Warning Text 2 2 12" xfId="35053"/>
    <cellStyle name="Warning Text 2 2 13" xfId="35054"/>
    <cellStyle name="Warning Text 2 2 14" xfId="35055"/>
    <cellStyle name="Warning Text 2 2 15" xfId="35056"/>
    <cellStyle name="Warning Text 2 2 16" xfId="35057"/>
    <cellStyle name="Warning Text 2 2 17" xfId="35058"/>
    <cellStyle name="Warning Text 2 2 18" xfId="35059"/>
    <cellStyle name="Warning Text 2 2 19" xfId="35060"/>
    <cellStyle name="Warning Text 2 2 2" xfId="35061"/>
    <cellStyle name="Warning Text 2 2 2 2" xfId="35062"/>
    <cellStyle name="Warning Text 2 2 2 3" xfId="35063"/>
    <cellStyle name="Warning Text 2 2 2 4" xfId="35064"/>
    <cellStyle name="Warning Text 2 2 2 5" xfId="35065"/>
    <cellStyle name="Warning Text 2 2 2 6" xfId="35066"/>
    <cellStyle name="Warning Text 2 2 20" xfId="35067"/>
    <cellStyle name="Warning Text 2 2 21" xfId="35068"/>
    <cellStyle name="Warning Text 2 2 22" xfId="35069"/>
    <cellStyle name="Warning Text 2 2 23" xfId="35070"/>
    <cellStyle name="Warning Text 2 2 24" xfId="35071"/>
    <cellStyle name="Warning Text 2 2 25" xfId="35072"/>
    <cellStyle name="Warning Text 2 2 26" xfId="35073"/>
    <cellStyle name="Warning Text 2 2 27" xfId="35074"/>
    <cellStyle name="Warning Text 2 2 3" xfId="35075"/>
    <cellStyle name="Warning Text 2 2 4" xfId="35076"/>
    <cellStyle name="Warning Text 2 2 5" xfId="35077"/>
    <cellStyle name="Warning Text 2 2 6" xfId="35078"/>
    <cellStyle name="Warning Text 2 2 7" xfId="35079"/>
    <cellStyle name="Warning Text 2 2 8" xfId="35080"/>
    <cellStyle name="Warning Text 2 2 9" xfId="35081"/>
    <cellStyle name="Warning Text 2 20" xfId="35082"/>
    <cellStyle name="Warning Text 2 21" xfId="35083"/>
    <cellStyle name="Warning Text 2 22" xfId="35084"/>
    <cellStyle name="Warning Text 2 23" xfId="35085"/>
    <cellStyle name="Warning Text 2 24" xfId="35086"/>
    <cellStyle name="Warning Text 2 25" xfId="35087"/>
    <cellStyle name="Warning Text 2 26" xfId="35088"/>
    <cellStyle name="Warning Text 2 27" xfId="35089"/>
    <cellStyle name="Warning Text 2 28" xfId="35090"/>
    <cellStyle name="Warning Text 2 29" xfId="35091"/>
    <cellStyle name="Warning Text 2 3" xfId="35092"/>
    <cellStyle name="Warning Text 2 3 10" xfId="35093"/>
    <cellStyle name="Warning Text 2 3 11" xfId="35094"/>
    <cellStyle name="Warning Text 2 3 12" xfId="35095"/>
    <cellStyle name="Warning Text 2 3 13" xfId="35096"/>
    <cellStyle name="Warning Text 2 3 14" xfId="35097"/>
    <cellStyle name="Warning Text 2 3 15" xfId="35098"/>
    <cellStyle name="Warning Text 2 3 16" xfId="35099"/>
    <cellStyle name="Warning Text 2 3 17" xfId="35100"/>
    <cellStyle name="Warning Text 2 3 18" xfId="35101"/>
    <cellStyle name="Warning Text 2 3 19" xfId="35102"/>
    <cellStyle name="Warning Text 2 3 2" xfId="35103"/>
    <cellStyle name="Warning Text 2 3 2 2" xfId="35104"/>
    <cellStyle name="Warning Text 2 3 2 3" xfId="35105"/>
    <cellStyle name="Warning Text 2 3 2 4" xfId="35106"/>
    <cellStyle name="Warning Text 2 3 2 5" xfId="35107"/>
    <cellStyle name="Warning Text 2 3 2 6" xfId="35108"/>
    <cellStyle name="Warning Text 2 3 20" xfId="35109"/>
    <cellStyle name="Warning Text 2 3 21" xfId="35110"/>
    <cellStyle name="Warning Text 2 3 22" xfId="35111"/>
    <cellStyle name="Warning Text 2 3 23" xfId="35112"/>
    <cellStyle name="Warning Text 2 3 24" xfId="35113"/>
    <cellStyle name="Warning Text 2 3 25" xfId="35114"/>
    <cellStyle name="Warning Text 2 3 3" xfId="35115"/>
    <cellStyle name="Warning Text 2 3 4" xfId="35116"/>
    <cellStyle name="Warning Text 2 3 5" xfId="35117"/>
    <cellStyle name="Warning Text 2 3 6" xfId="35118"/>
    <cellStyle name="Warning Text 2 3 7" xfId="35119"/>
    <cellStyle name="Warning Text 2 3 8" xfId="35120"/>
    <cellStyle name="Warning Text 2 3 9" xfId="35121"/>
    <cellStyle name="Warning Text 2 30" xfId="35122"/>
    <cellStyle name="Warning Text 2 31" xfId="35123"/>
    <cellStyle name="Warning Text 2 32" xfId="35124"/>
    <cellStyle name="Warning Text 2 33" xfId="35125"/>
    <cellStyle name="Warning Text 2 34" xfId="35126"/>
    <cellStyle name="Warning Text 2 35" xfId="35127"/>
    <cellStyle name="Warning Text 2 36" xfId="35128"/>
    <cellStyle name="Warning Text 2 37" xfId="35129"/>
    <cellStyle name="Warning Text 2 38" xfId="35130"/>
    <cellStyle name="Warning Text 2 39" xfId="35131"/>
    <cellStyle name="Warning Text 2 4" xfId="35132"/>
    <cellStyle name="Warning Text 2 4 10" xfId="35133"/>
    <cellStyle name="Warning Text 2 4 11" xfId="35134"/>
    <cellStyle name="Warning Text 2 4 12" xfId="35135"/>
    <cellStyle name="Warning Text 2 4 13" xfId="35136"/>
    <cellStyle name="Warning Text 2 4 14" xfId="35137"/>
    <cellStyle name="Warning Text 2 4 15" xfId="35138"/>
    <cellStyle name="Warning Text 2 4 16" xfId="35139"/>
    <cellStyle name="Warning Text 2 4 17" xfId="35140"/>
    <cellStyle name="Warning Text 2 4 18" xfId="35141"/>
    <cellStyle name="Warning Text 2 4 19" xfId="35142"/>
    <cellStyle name="Warning Text 2 4 2" xfId="35143"/>
    <cellStyle name="Warning Text 2 4 2 2" xfId="35144"/>
    <cellStyle name="Warning Text 2 4 2 3" xfId="35145"/>
    <cellStyle name="Warning Text 2 4 2 4" xfId="35146"/>
    <cellStyle name="Warning Text 2 4 2 5" xfId="35147"/>
    <cellStyle name="Warning Text 2 4 2 6" xfId="35148"/>
    <cellStyle name="Warning Text 2 4 20" xfId="35149"/>
    <cellStyle name="Warning Text 2 4 21" xfId="35150"/>
    <cellStyle name="Warning Text 2 4 22" xfId="35151"/>
    <cellStyle name="Warning Text 2 4 23" xfId="35152"/>
    <cellStyle name="Warning Text 2 4 24" xfId="35153"/>
    <cellStyle name="Warning Text 2 4 25" xfId="35154"/>
    <cellStyle name="Warning Text 2 4 3" xfId="35155"/>
    <cellStyle name="Warning Text 2 4 4" xfId="35156"/>
    <cellStyle name="Warning Text 2 4 5" xfId="35157"/>
    <cellStyle name="Warning Text 2 4 6" xfId="35158"/>
    <cellStyle name="Warning Text 2 4 7" xfId="35159"/>
    <cellStyle name="Warning Text 2 4 8" xfId="35160"/>
    <cellStyle name="Warning Text 2 4 9" xfId="35161"/>
    <cellStyle name="Warning Text 2 40" xfId="35162"/>
    <cellStyle name="Warning Text 2 41" xfId="35163"/>
    <cellStyle name="Warning Text 2 42" xfId="35164"/>
    <cellStyle name="Warning Text 2 43" xfId="35165"/>
    <cellStyle name="Warning Text 2 5" xfId="35166"/>
    <cellStyle name="Warning Text 2 5 10" xfId="35167"/>
    <cellStyle name="Warning Text 2 5 11" xfId="35168"/>
    <cellStyle name="Warning Text 2 5 12" xfId="35169"/>
    <cellStyle name="Warning Text 2 5 13" xfId="35170"/>
    <cellStyle name="Warning Text 2 5 14" xfId="35171"/>
    <cellStyle name="Warning Text 2 5 15" xfId="35172"/>
    <cellStyle name="Warning Text 2 5 16" xfId="35173"/>
    <cellStyle name="Warning Text 2 5 17" xfId="35174"/>
    <cellStyle name="Warning Text 2 5 18" xfId="35175"/>
    <cellStyle name="Warning Text 2 5 19" xfId="35176"/>
    <cellStyle name="Warning Text 2 5 2" xfId="35177"/>
    <cellStyle name="Warning Text 2 5 2 2" xfId="35178"/>
    <cellStyle name="Warning Text 2 5 2 3" xfId="35179"/>
    <cellStyle name="Warning Text 2 5 2 4" xfId="35180"/>
    <cellStyle name="Warning Text 2 5 2 5" xfId="35181"/>
    <cellStyle name="Warning Text 2 5 2 6" xfId="35182"/>
    <cellStyle name="Warning Text 2 5 20" xfId="35183"/>
    <cellStyle name="Warning Text 2 5 21" xfId="35184"/>
    <cellStyle name="Warning Text 2 5 22" xfId="35185"/>
    <cellStyle name="Warning Text 2 5 23" xfId="35186"/>
    <cellStyle name="Warning Text 2 5 24" xfId="35187"/>
    <cellStyle name="Warning Text 2 5 25" xfId="35188"/>
    <cellStyle name="Warning Text 2 5 3" xfId="35189"/>
    <cellStyle name="Warning Text 2 5 4" xfId="35190"/>
    <cellStyle name="Warning Text 2 5 5" xfId="35191"/>
    <cellStyle name="Warning Text 2 5 6" xfId="35192"/>
    <cellStyle name="Warning Text 2 5 7" xfId="35193"/>
    <cellStyle name="Warning Text 2 5 8" xfId="35194"/>
    <cellStyle name="Warning Text 2 5 9" xfId="35195"/>
    <cellStyle name="Warning Text 2 6" xfId="35196"/>
    <cellStyle name="Warning Text 2 6 10" xfId="35197"/>
    <cellStyle name="Warning Text 2 6 11" xfId="35198"/>
    <cellStyle name="Warning Text 2 6 12" xfId="35199"/>
    <cellStyle name="Warning Text 2 6 13" xfId="35200"/>
    <cellStyle name="Warning Text 2 6 14" xfId="35201"/>
    <cellStyle name="Warning Text 2 6 15" xfId="35202"/>
    <cellStyle name="Warning Text 2 6 16" xfId="35203"/>
    <cellStyle name="Warning Text 2 6 17" xfId="35204"/>
    <cellStyle name="Warning Text 2 6 18" xfId="35205"/>
    <cellStyle name="Warning Text 2 6 19" xfId="35206"/>
    <cellStyle name="Warning Text 2 6 2" xfId="35207"/>
    <cellStyle name="Warning Text 2 6 20" xfId="35208"/>
    <cellStyle name="Warning Text 2 6 21" xfId="35209"/>
    <cellStyle name="Warning Text 2 6 22" xfId="35210"/>
    <cellStyle name="Warning Text 2 6 23" xfId="35211"/>
    <cellStyle name="Warning Text 2 6 24" xfId="35212"/>
    <cellStyle name="Warning Text 2 6 25" xfId="35213"/>
    <cellStyle name="Warning Text 2 6 3" xfId="35214"/>
    <cellStyle name="Warning Text 2 6 4" xfId="35215"/>
    <cellStyle name="Warning Text 2 6 5" xfId="35216"/>
    <cellStyle name="Warning Text 2 6 6" xfId="35217"/>
    <cellStyle name="Warning Text 2 6 7" xfId="35218"/>
    <cellStyle name="Warning Text 2 6 8" xfId="35219"/>
    <cellStyle name="Warning Text 2 6 9" xfId="35220"/>
    <cellStyle name="Warning Text 2 7" xfId="35221"/>
    <cellStyle name="Warning Text 2 7 10" xfId="35222"/>
    <cellStyle name="Warning Text 2 7 11" xfId="35223"/>
    <cellStyle name="Warning Text 2 7 12" xfId="35224"/>
    <cellStyle name="Warning Text 2 7 13" xfId="35225"/>
    <cellStyle name="Warning Text 2 7 14" xfId="35226"/>
    <cellStyle name="Warning Text 2 7 15" xfId="35227"/>
    <cellStyle name="Warning Text 2 7 16" xfId="35228"/>
    <cellStyle name="Warning Text 2 7 17" xfId="35229"/>
    <cellStyle name="Warning Text 2 7 18" xfId="35230"/>
    <cellStyle name="Warning Text 2 7 19" xfId="35231"/>
    <cellStyle name="Warning Text 2 7 2" xfId="35232"/>
    <cellStyle name="Warning Text 2 7 20" xfId="35233"/>
    <cellStyle name="Warning Text 2 7 21" xfId="35234"/>
    <cellStyle name="Warning Text 2 7 22" xfId="35235"/>
    <cellStyle name="Warning Text 2 7 23" xfId="35236"/>
    <cellStyle name="Warning Text 2 7 24" xfId="35237"/>
    <cellStyle name="Warning Text 2 7 25" xfId="35238"/>
    <cellStyle name="Warning Text 2 7 3" xfId="35239"/>
    <cellStyle name="Warning Text 2 7 4" xfId="35240"/>
    <cellStyle name="Warning Text 2 7 5" xfId="35241"/>
    <cellStyle name="Warning Text 2 7 6" xfId="35242"/>
    <cellStyle name="Warning Text 2 7 7" xfId="35243"/>
    <cellStyle name="Warning Text 2 7 8" xfId="35244"/>
    <cellStyle name="Warning Text 2 7 9" xfId="35245"/>
    <cellStyle name="Warning Text 2 8" xfId="35246"/>
    <cellStyle name="Warning Text 2 8 10" xfId="35247"/>
    <cellStyle name="Warning Text 2 8 11" xfId="35248"/>
    <cellStyle name="Warning Text 2 8 12" xfId="35249"/>
    <cellStyle name="Warning Text 2 8 13" xfId="35250"/>
    <cellStyle name="Warning Text 2 8 14" xfId="35251"/>
    <cellStyle name="Warning Text 2 8 15" xfId="35252"/>
    <cellStyle name="Warning Text 2 8 16" xfId="35253"/>
    <cellStyle name="Warning Text 2 8 17" xfId="35254"/>
    <cellStyle name="Warning Text 2 8 18" xfId="35255"/>
    <cellStyle name="Warning Text 2 8 19" xfId="35256"/>
    <cellStyle name="Warning Text 2 8 2" xfId="35257"/>
    <cellStyle name="Warning Text 2 8 20" xfId="35258"/>
    <cellStyle name="Warning Text 2 8 21" xfId="35259"/>
    <cellStyle name="Warning Text 2 8 22" xfId="35260"/>
    <cellStyle name="Warning Text 2 8 23" xfId="35261"/>
    <cellStyle name="Warning Text 2 8 24" xfId="35262"/>
    <cellStyle name="Warning Text 2 8 25" xfId="35263"/>
    <cellStyle name="Warning Text 2 8 3" xfId="35264"/>
    <cellStyle name="Warning Text 2 8 4" xfId="35265"/>
    <cellStyle name="Warning Text 2 8 5" xfId="35266"/>
    <cellStyle name="Warning Text 2 8 6" xfId="35267"/>
    <cellStyle name="Warning Text 2 8 7" xfId="35268"/>
    <cellStyle name="Warning Text 2 8 8" xfId="35269"/>
    <cellStyle name="Warning Text 2 8 9" xfId="35270"/>
    <cellStyle name="Warning Text 2 9" xfId="35271"/>
    <cellStyle name="Warning Text 2 9 10" xfId="35272"/>
    <cellStyle name="Warning Text 2 9 11" xfId="35273"/>
    <cellStyle name="Warning Text 2 9 12" xfId="35274"/>
    <cellStyle name="Warning Text 2 9 13" xfId="35275"/>
    <cellStyle name="Warning Text 2 9 14" xfId="35276"/>
    <cellStyle name="Warning Text 2 9 15" xfId="35277"/>
    <cellStyle name="Warning Text 2 9 16" xfId="35278"/>
    <cellStyle name="Warning Text 2 9 17" xfId="35279"/>
    <cellStyle name="Warning Text 2 9 18" xfId="35280"/>
    <cellStyle name="Warning Text 2 9 19" xfId="35281"/>
    <cellStyle name="Warning Text 2 9 2" xfId="35282"/>
    <cellStyle name="Warning Text 2 9 20" xfId="35283"/>
    <cellStyle name="Warning Text 2 9 21" xfId="35284"/>
    <cellStyle name="Warning Text 2 9 22" xfId="35285"/>
    <cellStyle name="Warning Text 2 9 23" xfId="35286"/>
    <cellStyle name="Warning Text 2 9 24" xfId="35287"/>
    <cellStyle name="Warning Text 2 9 25" xfId="35288"/>
    <cellStyle name="Warning Text 2 9 3" xfId="35289"/>
    <cellStyle name="Warning Text 2 9 4" xfId="35290"/>
    <cellStyle name="Warning Text 2 9 5" xfId="35291"/>
    <cellStyle name="Warning Text 2 9 6" xfId="35292"/>
    <cellStyle name="Warning Text 2 9 7" xfId="35293"/>
    <cellStyle name="Warning Text 2 9 8" xfId="35294"/>
    <cellStyle name="Warning Text 2 9 9" xfId="35295"/>
    <cellStyle name="Warning Text 3" xfId="35296"/>
    <cellStyle name="Warning Text 3 10" xfId="35297"/>
    <cellStyle name="Warning Text 3 10 10" xfId="35298"/>
    <cellStyle name="Warning Text 3 10 11" xfId="35299"/>
    <cellStyle name="Warning Text 3 10 12" xfId="35300"/>
    <cellStyle name="Warning Text 3 10 13" xfId="35301"/>
    <cellStyle name="Warning Text 3 10 14" xfId="35302"/>
    <cellStyle name="Warning Text 3 10 15" xfId="35303"/>
    <cellStyle name="Warning Text 3 10 16" xfId="35304"/>
    <cellStyle name="Warning Text 3 10 17" xfId="35305"/>
    <cellStyle name="Warning Text 3 10 18" xfId="35306"/>
    <cellStyle name="Warning Text 3 10 19" xfId="35307"/>
    <cellStyle name="Warning Text 3 10 2" xfId="35308"/>
    <cellStyle name="Warning Text 3 10 20" xfId="35309"/>
    <cellStyle name="Warning Text 3 10 21" xfId="35310"/>
    <cellStyle name="Warning Text 3 10 22" xfId="35311"/>
    <cellStyle name="Warning Text 3 10 23" xfId="35312"/>
    <cellStyle name="Warning Text 3 10 24" xfId="35313"/>
    <cellStyle name="Warning Text 3 10 25" xfId="35314"/>
    <cellStyle name="Warning Text 3 10 3" xfId="35315"/>
    <cellStyle name="Warning Text 3 10 4" xfId="35316"/>
    <cellStyle name="Warning Text 3 10 5" xfId="35317"/>
    <cellStyle name="Warning Text 3 10 6" xfId="35318"/>
    <cellStyle name="Warning Text 3 10 7" xfId="35319"/>
    <cellStyle name="Warning Text 3 10 8" xfId="35320"/>
    <cellStyle name="Warning Text 3 10 9" xfId="35321"/>
    <cellStyle name="Warning Text 3 11" xfId="35322"/>
    <cellStyle name="Warning Text 3 11 2" xfId="35323"/>
    <cellStyle name="Warning Text 3 11 3" xfId="35324"/>
    <cellStyle name="Warning Text 3 11 4" xfId="35325"/>
    <cellStyle name="Warning Text 3 11 5" xfId="35326"/>
    <cellStyle name="Warning Text 3 11 6" xfId="35327"/>
    <cellStyle name="Warning Text 3 12" xfId="35328"/>
    <cellStyle name="Warning Text 3 13" xfId="35329"/>
    <cellStyle name="Warning Text 3 14" xfId="35330"/>
    <cellStyle name="Warning Text 3 15" xfId="35331"/>
    <cellStyle name="Warning Text 3 16" xfId="35332"/>
    <cellStyle name="Warning Text 3 17" xfId="35333"/>
    <cellStyle name="Warning Text 3 18" xfId="35334"/>
    <cellStyle name="Warning Text 3 19" xfId="35335"/>
    <cellStyle name="Warning Text 3 2" xfId="35336"/>
    <cellStyle name="Warning Text 3 2 10" xfId="35337"/>
    <cellStyle name="Warning Text 3 2 11" xfId="35338"/>
    <cellStyle name="Warning Text 3 2 12" xfId="35339"/>
    <cellStyle name="Warning Text 3 2 13" xfId="35340"/>
    <cellStyle name="Warning Text 3 2 14" xfId="35341"/>
    <cellStyle name="Warning Text 3 2 15" xfId="35342"/>
    <cellStyle name="Warning Text 3 2 16" xfId="35343"/>
    <cellStyle name="Warning Text 3 2 17" xfId="35344"/>
    <cellStyle name="Warning Text 3 2 18" xfId="35345"/>
    <cellStyle name="Warning Text 3 2 19" xfId="35346"/>
    <cellStyle name="Warning Text 3 2 2" xfId="35347"/>
    <cellStyle name="Warning Text 3 2 2 2" xfId="35348"/>
    <cellStyle name="Warning Text 3 2 2 3" xfId="35349"/>
    <cellStyle name="Warning Text 3 2 2 4" xfId="35350"/>
    <cellStyle name="Warning Text 3 2 2 5" xfId="35351"/>
    <cellStyle name="Warning Text 3 2 2 6" xfId="35352"/>
    <cellStyle name="Warning Text 3 2 20" xfId="35353"/>
    <cellStyle name="Warning Text 3 2 21" xfId="35354"/>
    <cellStyle name="Warning Text 3 2 22" xfId="35355"/>
    <cellStyle name="Warning Text 3 2 23" xfId="35356"/>
    <cellStyle name="Warning Text 3 2 24" xfId="35357"/>
    <cellStyle name="Warning Text 3 2 25" xfId="35358"/>
    <cellStyle name="Warning Text 3 2 3" xfId="35359"/>
    <cellStyle name="Warning Text 3 2 4" xfId="35360"/>
    <cellStyle name="Warning Text 3 2 5" xfId="35361"/>
    <cellStyle name="Warning Text 3 2 6" xfId="35362"/>
    <cellStyle name="Warning Text 3 2 7" xfId="35363"/>
    <cellStyle name="Warning Text 3 2 8" xfId="35364"/>
    <cellStyle name="Warning Text 3 2 9" xfId="35365"/>
    <cellStyle name="Warning Text 3 20" xfId="35366"/>
    <cellStyle name="Warning Text 3 21" xfId="35367"/>
    <cellStyle name="Warning Text 3 22" xfId="35368"/>
    <cellStyle name="Warning Text 3 23" xfId="35369"/>
    <cellStyle name="Warning Text 3 24" xfId="35370"/>
    <cellStyle name="Warning Text 3 25" xfId="35371"/>
    <cellStyle name="Warning Text 3 26" xfId="35372"/>
    <cellStyle name="Warning Text 3 27" xfId="35373"/>
    <cellStyle name="Warning Text 3 28" xfId="35374"/>
    <cellStyle name="Warning Text 3 29" xfId="35375"/>
    <cellStyle name="Warning Text 3 3" xfId="35376"/>
    <cellStyle name="Warning Text 3 3 10" xfId="35377"/>
    <cellStyle name="Warning Text 3 3 11" xfId="35378"/>
    <cellStyle name="Warning Text 3 3 12" xfId="35379"/>
    <cellStyle name="Warning Text 3 3 13" xfId="35380"/>
    <cellStyle name="Warning Text 3 3 14" xfId="35381"/>
    <cellStyle name="Warning Text 3 3 15" xfId="35382"/>
    <cellStyle name="Warning Text 3 3 16" xfId="35383"/>
    <cellStyle name="Warning Text 3 3 17" xfId="35384"/>
    <cellStyle name="Warning Text 3 3 18" xfId="35385"/>
    <cellStyle name="Warning Text 3 3 19" xfId="35386"/>
    <cellStyle name="Warning Text 3 3 2" xfId="35387"/>
    <cellStyle name="Warning Text 3 3 2 2" xfId="35388"/>
    <cellStyle name="Warning Text 3 3 2 3" xfId="35389"/>
    <cellStyle name="Warning Text 3 3 2 4" xfId="35390"/>
    <cellStyle name="Warning Text 3 3 2 5" xfId="35391"/>
    <cellStyle name="Warning Text 3 3 2 6" xfId="35392"/>
    <cellStyle name="Warning Text 3 3 20" xfId="35393"/>
    <cellStyle name="Warning Text 3 3 21" xfId="35394"/>
    <cellStyle name="Warning Text 3 3 22" xfId="35395"/>
    <cellStyle name="Warning Text 3 3 23" xfId="35396"/>
    <cellStyle name="Warning Text 3 3 24" xfId="35397"/>
    <cellStyle name="Warning Text 3 3 25" xfId="35398"/>
    <cellStyle name="Warning Text 3 3 3" xfId="35399"/>
    <cellStyle name="Warning Text 3 3 4" xfId="35400"/>
    <cellStyle name="Warning Text 3 3 5" xfId="35401"/>
    <cellStyle name="Warning Text 3 3 6" xfId="35402"/>
    <cellStyle name="Warning Text 3 3 7" xfId="35403"/>
    <cellStyle name="Warning Text 3 3 8" xfId="35404"/>
    <cellStyle name="Warning Text 3 3 9" xfId="35405"/>
    <cellStyle name="Warning Text 3 30" xfId="35406"/>
    <cellStyle name="Warning Text 3 31" xfId="35407"/>
    <cellStyle name="Warning Text 3 32" xfId="35408"/>
    <cellStyle name="Warning Text 3 33" xfId="35409"/>
    <cellStyle name="Warning Text 3 34" xfId="35410"/>
    <cellStyle name="Warning Text 3 35" xfId="35411"/>
    <cellStyle name="Warning Text 3 36" xfId="35412"/>
    <cellStyle name="Warning Text 3 37" xfId="35413"/>
    <cellStyle name="Warning Text 3 38" xfId="35414"/>
    <cellStyle name="Warning Text 3 39" xfId="35415"/>
    <cellStyle name="Warning Text 3 4" xfId="35416"/>
    <cellStyle name="Warning Text 3 4 10" xfId="35417"/>
    <cellStyle name="Warning Text 3 4 11" xfId="35418"/>
    <cellStyle name="Warning Text 3 4 12" xfId="35419"/>
    <cellStyle name="Warning Text 3 4 13" xfId="35420"/>
    <cellStyle name="Warning Text 3 4 14" xfId="35421"/>
    <cellStyle name="Warning Text 3 4 15" xfId="35422"/>
    <cellStyle name="Warning Text 3 4 16" xfId="35423"/>
    <cellStyle name="Warning Text 3 4 17" xfId="35424"/>
    <cellStyle name="Warning Text 3 4 18" xfId="35425"/>
    <cellStyle name="Warning Text 3 4 19" xfId="35426"/>
    <cellStyle name="Warning Text 3 4 2" xfId="35427"/>
    <cellStyle name="Warning Text 3 4 2 2" xfId="35428"/>
    <cellStyle name="Warning Text 3 4 2 3" xfId="35429"/>
    <cellStyle name="Warning Text 3 4 2 4" xfId="35430"/>
    <cellStyle name="Warning Text 3 4 2 5" xfId="35431"/>
    <cellStyle name="Warning Text 3 4 2 6" xfId="35432"/>
    <cellStyle name="Warning Text 3 4 20" xfId="35433"/>
    <cellStyle name="Warning Text 3 4 21" xfId="35434"/>
    <cellStyle name="Warning Text 3 4 22" xfId="35435"/>
    <cellStyle name="Warning Text 3 4 23" xfId="35436"/>
    <cellStyle name="Warning Text 3 4 24" xfId="35437"/>
    <cellStyle name="Warning Text 3 4 25" xfId="35438"/>
    <cellStyle name="Warning Text 3 4 3" xfId="35439"/>
    <cellStyle name="Warning Text 3 4 4" xfId="35440"/>
    <cellStyle name="Warning Text 3 4 5" xfId="35441"/>
    <cellStyle name="Warning Text 3 4 6" xfId="35442"/>
    <cellStyle name="Warning Text 3 4 7" xfId="35443"/>
    <cellStyle name="Warning Text 3 4 8" xfId="35444"/>
    <cellStyle name="Warning Text 3 4 9" xfId="35445"/>
    <cellStyle name="Warning Text 3 40" xfId="35446"/>
    <cellStyle name="Warning Text 3 41" xfId="35447"/>
    <cellStyle name="Warning Text 3 5" xfId="35448"/>
    <cellStyle name="Warning Text 3 5 10" xfId="35449"/>
    <cellStyle name="Warning Text 3 5 11" xfId="35450"/>
    <cellStyle name="Warning Text 3 5 12" xfId="35451"/>
    <cellStyle name="Warning Text 3 5 13" xfId="35452"/>
    <cellStyle name="Warning Text 3 5 14" xfId="35453"/>
    <cellStyle name="Warning Text 3 5 15" xfId="35454"/>
    <cellStyle name="Warning Text 3 5 16" xfId="35455"/>
    <cellStyle name="Warning Text 3 5 17" xfId="35456"/>
    <cellStyle name="Warning Text 3 5 18" xfId="35457"/>
    <cellStyle name="Warning Text 3 5 19" xfId="35458"/>
    <cellStyle name="Warning Text 3 5 2" xfId="35459"/>
    <cellStyle name="Warning Text 3 5 2 2" xfId="35460"/>
    <cellStyle name="Warning Text 3 5 2 3" xfId="35461"/>
    <cellStyle name="Warning Text 3 5 2 4" xfId="35462"/>
    <cellStyle name="Warning Text 3 5 2 5" xfId="35463"/>
    <cellStyle name="Warning Text 3 5 2 6" xfId="35464"/>
    <cellStyle name="Warning Text 3 5 20" xfId="35465"/>
    <cellStyle name="Warning Text 3 5 21" xfId="35466"/>
    <cellStyle name="Warning Text 3 5 22" xfId="35467"/>
    <cellStyle name="Warning Text 3 5 23" xfId="35468"/>
    <cellStyle name="Warning Text 3 5 24" xfId="35469"/>
    <cellStyle name="Warning Text 3 5 25" xfId="35470"/>
    <cellStyle name="Warning Text 3 5 3" xfId="35471"/>
    <cellStyle name="Warning Text 3 5 4" xfId="35472"/>
    <cellStyle name="Warning Text 3 5 5" xfId="35473"/>
    <cellStyle name="Warning Text 3 5 6" xfId="35474"/>
    <cellStyle name="Warning Text 3 5 7" xfId="35475"/>
    <cellStyle name="Warning Text 3 5 8" xfId="35476"/>
    <cellStyle name="Warning Text 3 5 9" xfId="35477"/>
    <cellStyle name="Warning Text 3 6" xfId="35478"/>
    <cellStyle name="Warning Text 3 6 10" xfId="35479"/>
    <cellStyle name="Warning Text 3 6 11" xfId="35480"/>
    <cellStyle name="Warning Text 3 6 12" xfId="35481"/>
    <cellStyle name="Warning Text 3 6 13" xfId="35482"/>
    <cellStyle name="Warning Text 3 6 14" xfId="35483"/>
    <cellStyle name="Warning Text 3 6 15" xfId="35484"/>
    <cellStyle name="Warning Text 3 6 16" xfId="35485"/>
    <cellStyle name="Warning Text 3 6 17" xfId="35486"/>
    <cellStyle name="Warning Text 3 6 18" xfId="35487"/>
    <cellStyle name="Warning Text 3 6 19" xfId="35488"/>
    <cellStyle name="Warning Text 3 6 2" xfId="35489"/>
    <cellStyle name="Warning Text 3 6 20" xfId="35490"/>
    <cellStyle name="Warning Text 3 6 21" xfId="35491"/>
    <cellStyle name="Warning Text 3 6 22" xfId="35492"/>
    <cellStyle name="Warning Text 3 6 23" xfId="35493"/>
    <cellStyle name="Warning Text 3 6 24" xfId="35494"/>
    <cellStyle name="Warning Text 3 6 25" xfId="35495"/>
    <cellStyle name="Warning Text 3 6 3" xfId="35496"/>
    <cellStyle name="Warning Text 3 6 4" xfId="35497"/>
    <cellStyle name="Warning Text 3 6 5" xfId="35498"/>
    <cellStyle name="Warning Text 3 6 6" xfId="35499"/>
    <cellStyle name="Warning Text 3 6 7" xfId="35500"/>
    <cellStyle name="Warning Text 3 6 8" xfId="35501"/>
    <cellStyle name="Warning Text 3 6 9" xfId="35502"/>
    <cellStyle name="Warning Text 3 7" xfId="35503"/>
    <cellStyle name="Warning Text 3 7 10" xfId="35504"/>
    <cellStyle name="Warning Text 3 7 11" xfId="35505"/>
    <cellStyle name="Warning Text 3 7 12" xfId="35506"/>
    <cellStyle name="Warning Text 3 7 13" xfId="35507"/>
    <cellStyle name="Warning Text 3 7 14" xfId="35508"/>
    <cellStyle name="Warning Text 3 7 15" xfId="35509"/>
    <cellStyle name="Warning Text 3 7 16" xfId="35510"/>
    <cellStyle name="Warning Text 3 7 17" xfId="35511"/>
    <cellStyle name="Warning Text 3 7 18" xfId="35512"/>
    <cellStyle name="Warning Text 3 7 19" xfId="35513"/>
    <cellStyle name="Warning Text 3 7 2" xfId="35514"/>
    <cellStyle name="Warning Text 3 7 20" xfId="35515"/>
    <cellStyle name="Warning Text 3 7 21" xfId="35516"/>
    <cellStyle name="Warning Text 3 7 22" xfId="35517"/>
    <cellStyle name="Warning Text 3 7 23" xfId="35518"/>
    <cellStyle name="Warning Text 3 7 24" xfId="35519"/>
    <cellStyle name="Warning Text 3 7 25" xfId="35520"/>
    <cellStyle name="Warning Text 3 7 3" xfId="35521"/>
    <cellStyle name="Warning Text 3 7 4" xfId="35522"/>
    <cellStyle name="Warning Text 3 7 5" xfId="35523"/>
    <cellStyle name="Warning Text 3 7 6" xfId="35524"/>
    <cellStyle name="Warning Text 3 7 7" xfId="35525"/>
    <cellStyle name="Warning Text 3 7 8" xfId="35526"/>
    <cellStyle name="Warning Text 3 7 9" xfId="35527"/>
    <cellStyle name="Warning Text 3 8" xfId="35528"/>
    <cellStyle name="Warning Text 3 8 10" xfId="35529"/>
    <cellStyle name="Warning Text 3 8 11" xfId="35530"/>
    <cellStyle name="Warning Text 3 8 12" xfId="35531"/>
    <cellStyle name="Warning Text 3 8 13" xfId="35532"/>
    <cellStyle name="Warning Text 3 8 14" xfId="35533"/>
    <cellStyle name="Warning Text 3 8 15" xfId="35534"/>
    <cellStyle name="Warning Text 3 8 16" xfId="35535"/>
    <cellStyle name="Warning Text 3 8 17" xfId="35536"/>
    <cellStyle name="Warning Text 3 8 18" xfId="35537"/>
    <cellStyle name="Warning Text 3 8 19" xfId="35538"/>
    <cellStyle name="Warning Text 3 8 2" xfId="35539"/>
    <cellStyle name="Warning Text 3 8 20" xfId="35540"/>
    <cellStyle name="Warning Text 3 8 21" xfId="35541"/>
    <cellStyle name="Warning Text 3 8 22" xfId="35542"/>
    <cellStyle name="Warning Text 3 8 23" xfId="35543"/>
    <cellStyle name="Warning Text 3 8 24" xfId="35544"/>
    <cellStyle name="Warning Text 3 8 25" xfId="35545"/>
    <cellStyle name="Warning Text 3 8 3" xfId="35546"/>
    <cellStyle name="Warning Text 3 8 4" xfId="35547"/>
    <cellStyle name="Warning Text 3 8 5" xfId="35548"/>
    <cellStyle name="Warning Text 3 8 6" xfId="35549"/>
    <cellStyle name="Warning Text 3 8 7" xfId="35550"/>
    <cellStyle name="Warning Text 3 8 8" xfId="35551"/>
    <cellStyle name="Warning Text 3 8 9" xfId="35552"/>
    <cellStyle name="Warning Text 3 9" xfId="35553"/>
    <cellStyle name="Warning Text 3 9 10" xfId="35554"/>
    <cellStyle name="Warning Text 3 9 11" xfId="35555"/>
    <cellStyle name="Warning Text 3 9 12" xfId="35556"/>
    <cellStyle name="Warning Text 3 9 13" xfId="35557"/>
    <cellStyle name="Warning Text 3 9 14" xfId="35558"/>
    <cellStyle name="Warning Text 3 9 15" xfId="35559"/>
    <cellStyle name="Warning Text 3 9 16" xfId="35560"/>
    <cellStyle name="Warning Text 3 9 17" xfId="35561"/>
    <cellStyle name="Warning Text 3 9 18" xfId="35562"/>
    <cellStyle name="Warning Text 3 9 19" xfId="35563"/>
    <cellStyle name="Warning Text 3 9 2" xfId="35564"/>
    <cellStyle name="Warning Text 3 9 20" xfId="35565"/>
    <cellStyle name="Warning Text 3 9 21" xfId="35566"/>
    <cellStyle name="Warning Text 3 9 22" xfId="35567"/>
    <cellStyle name="Warning Text 3 9 23" xfId="35568"/>
    <cellStyle name="Warning Text 3 9 24" xfId="35569"/>
    <cellStyle name="Warning Text 3 9 25" xfId="35570"/>
    <cellStyle name="Warning Text 3 9 3" xfId="35571"/>
    <cellStyle name="Warning Text 3 9 4" xfId="35572"/>
    <cellStyle name="Warning Text 3 9 5" xfId="35573"/>
    <cellStyle name="Warning Text 3 9 6" xfId="35574"/>
    <cellStyle name="Warning Text 3 9 7" xfId="35575"/>
    <cellStyle name="Warning Text 3 9 8" xfId="35576"/>
    <cellStyle name="Warning Text 3 9 9" xfId="35577"/>
    <cellStyle name="Warning Text 4" xfId="35578"/>
    <cellStyle name="Warning Text 4 10" xfId="35579"/>
    <cellStyle name="Warning Text 4 10 10" xfId="35580"/>
    <cellStyle name="Warning Text 4 10 11" xfId="35581"/>
    <cellStyle name="Warning Text 4 10 12" xfId="35582"/>
    <cellStyle name="Warning Text 4 10 13" xfId="35583"/>
    <cellStyle name="Warning Text 4 10 14" xfId="35584"/>
    <cellStyle name="Warning Text 4 10 15" xfId="35585"/>
    <cellStyle name="Warning Text 4 10 16" xfId="35586"/>
    <cellStyle name="Warning Text 4 10 17" xfId="35587"/>
    <cellStyle name="Warning Text 4 10 18" xfId="35588"/>
    <cellStyle name="Warning Text 4 10 19" xfId="35589"/>
    <cellStyle name="Warning Text 4 10 2" xfId="35590"/>
    <cellStyle name="Warning Text 4 10 20" xfId="35591"/>
    <cellStyle name="Warning Text 4 10 21" xfId="35592"/>
    <cellStyle name="Warning Text 4 10 22" xfId="35593"/>
    <cellStyle name="Warning Text 4 10 23" xfId="35594"/>
    <cellStyle name="Warning Text 4 10 24" xfId="35595"/>
    <cellStyle name="Warning Text 4 10 25" xfId="35596"/>
    <cellStyle name="Warning Text 4 10 3" xfId="35597"/>
    <cellStyle name="Warning Text 4 10 4" xfId="35598"/>
    <cellStyle name="Warning Text 4 10 5" xfId="35599"/>
    <cellStyle name="Warning Text 4 10 6" xfId="35600"/>
    <cellStyle name="Warning Text 4 10 7" xfId="35601"/>
    <cellStyle name="Warning Text 4 10 8" xfId="35602"/>
    <cellStyle name="Warning Text 4 10 9" xfId="35603"/>
    <cellStyle name="Warning Text 4 11" xfId="35604"/>
    <cellStyle name="Warning Text 4 11 2" xfId="35605"/>
    <cellStyle name="Warning Text 4 11 3" xfId="35606"/>
    <cellStyle name="Warning Text 4 11 4" xfId="35607"/>
    <cellStyle name="Warning Text 4 11 5" xfId="35608"/>
    <cellStyle name="Warning Text 4 11 6" xfId="35609"/>
    <cellStyle name="Warning Text 4 12" xfId="35610"/>
    <cellStyle name="Warning Text 4 13" xfId="35611"/>
    <cellStyle name="Warning Text 4 14" xfId="35612"/>
    <cellStyle name="Warning Text 4 15" xfId="35613"/>
    <cellStyle name="Warning Text 4 16" xfId="35614"/>
    <cellStyle name="Warning Text 4 17" xfId="35615"/>
    <cellStyle name="Warning Text 4 18" xfId="35616"/>
    <cellStyle name="Warning Text 4 19" xfId="35617"/>
    <cellStyle name="Warning Text 4 2" xfId="35618"/>
    <cellStyle name="Warning Text 4 2 10" xfId="35619"/>
    <cellStyle name="Warning Text 4 2 11" xfId="35620"/>
    <cellStyle name="Warning Text 4 2 12" xfId="35621"/>
    <cellStyle name="Warning Text 4 2 13" xfId="35622"/>
    <cellStyle name="Warning Text 4 2 14" xfId="35623"/>
    <cellStyle name="Warning Text 4 2 15" xfId="35624"/>
    <cellStyle name="Warning Text 4 2 16" xfId="35625"/>
    <cellStyle name="Warning Text 4 2 17" xfId="35626"/>
    <cellStyle name="Warning Text 4 2 18" xfId="35627"/>
    <cellStyle name="Warning Text 4 2 19" xfId="35628"/>
    <cellStyle name="Warning Text 4 2 2" xfId="35629"/>
    <cellStyle name="Warning Text 4 2 2 2" xfId="35630"/>
    <cellStyle name="Warning Text 4 2 2 3" xfId="35631"/>
    <cellStyle name="Warning Text 4 2 2 4" xfId="35632"/>
    <cellStyle name="Warning Text 4 2 2 5" xfId="35633"/>
    <cellStyle name="Warning Text 4 2 2 6" xfId="35634"/>
    <cellStyle name="Warning Text 4 2 20" xfId="35635"/>
    <cellStyle name="Warning Text 4 2 21" xfId="35636"/>
    <cellStyle name="Warning Text 4 2 22" xfId="35637"/>
    <cellStyle name="Warning Text 4 2 23" xfId="35638"/>
    <cellStyle name="Warning Text 4 2 24" xfId="35639"/>
    <cellStyle name="Warning Text 4 2 25" xfId="35640"/>
    <cellStyle name="Warning Text 4 2 3" xfId="35641"/>
    <cellStyle name="Warning Text 4 2 4" xfId="35642"/>
    <cellStyle name="Warning Text 4 2 5" xfId="35643"/>
    <cellStyle name="Warning Text 4 2 6" xfId="35644"/>
    <cellStyle name="Warning Text 4 2 7" xfId="35645"/>
    <cellStyle name="Warning Text 4 2 8" xfId="35646"/>
    <cellStyle name="Warning Text 4 2 9" xfId="35647"/>
    <cellStyle name="Warning Text 4 20" xfId="35648"/>
    <cellStyle name="Warning Text 4 21" xfId="35649"/>
    <cellStyle name="Warning Text 4 22" xfId="35650"/>
    <cellStyle name="Warning Text 4 23" xfId="35651"/>
    <cellStyle name="Warning Text 4 24" xfId="35652"/>
    <cellStyle name="Warning Text 4 25" xfId="35653"/>
    <cellStyle name="Warning Text 4 26" xfId="35654"/>
    <cellStyle name="Warning Text 4 27" xfId="35655"/>
    <cellStyle name="Warning Text 4 28" xfId="35656"/>
    <cellStyle name="Warning Text 4 29" xfId="35657"/>
    <cellStyle name="Warning Text 4 3" xfId="35658"/>
    <cellStyle name="Warning Text 4 3 10" xfId="35659"/>
    <cellStyle name="Warning Text 4 3 11" xfId="35660"/>
    <cellStyle name="Warning Text 4 3 12" xfId="35661"/>
    <cellStyle name="Warning Text 4 3 13" xfId="35662"/>
    <cellStyle name="Warning Text 4 3 14" xfId="35663"/>
    <cellStyle name="Warning Text 4 3 15" xfId="35664"/>
    <cellStyle name="Warning Text 4 3 16" xfId="35665"/>
    <cellStyle name="Warning Text 4 3 17" xfId="35666"/>
    <cellStyle name="Warning Text 4 3 18" xfId="35667"/>
    <cellStyle name="Warning Text 4 3 19" xfId="35668"/>
    <cellStyle name="Warning Text 4 3 2" xfId="35669"/>
    <cellStyle name="Warning Text 4 3 2 2" xfId="35670"/>
    <cellStyle name="Warning Text 4 3 2 3" xfId="35671"/>
    <cellStyle name="Warning Text 4 3 2 4" xfId="35672"/>
    <cellStyle name="Warning Text 4 3 2 5" xfId="35673"/>
    <cellStyle name="Warning Text 4 3 2 6" xfId="35674"/>
    <cellStyle name="Warning Text 4 3 20" xfId="35675"/>
    <cellStyle name="Warning Text 4 3 21" xfId="35676"/>
    <cellStyle name="Warning Text 4 3 22" xfId="35677"/>
    <cellStyle name="Warning Text 4 3 23" xfId="35678"/>
    <cellStyle name="Warning Text 4 3 24" xfId="35679"/>
    <cellStyle name="Warning Text 4 3 25" xfId="35680"/>
    <cellStyle name="Warning Text 4 3 3" xfId="35681"/>
    <cellStyle name="Warning Text 4 3 4" xfId="35682"/>
    <cellStyle name="Warning Text 4 3 5" xfId="35683"/>
    <cellStyle name="Warning Text 4 3 6" xfId="35684"/>
    <cellStyle name="Warning Text 4 3 7" xfId="35685"/>
    <cellStyle name="Warning Text 4 3 8" xfId="35686"/>
    <cellStyle name="Warning Text 4 3 9" xfId="35687"/>
    <cellStyle name="Warning Text 4 30" xfId="35688"/>
    <cellStyle name="Warning Text 4 31" xfId="35689"/>
    <cellStyle name="Warning Text 4 32" xfId="35690"/>
    <cellStyle name="Warning Text 4 33" xfId="35691"/>
    <cellStyle name="Warning Text 4 34" xfId="35692"/>
    <cellStyle name="Warning Text 4 35" xfId="35693"/>
    <cellStyle name="Warning Text 4 36" xfId="35694"/>
    <cellStyle name="Warning Text 4 37" xfId="35695"/>
    <cellStyle name="Warning Text 4 38" xfId="35696"/>
    <cellStyle name="Warning Text 4 39" xfId="35697"/>
    <cellStyle name="Warning Text 4 4" xfId="35698"/>
    <cellStyle name="Warning Text 4 4 10" xfId="35699"/>
    <cellStyle name="Warning Text 4 4 11" xfId="35700"/>
    <cellStyle name="Warning Text 4 4 12" xfId="35701"/>
    <cellStyle name="Warning Text 4 4 13" xfId="35702"/>
    <cellStyle name="Warning Text 4 4 14" xfId="35703"/>
    <cellStyle name="Warning Text 4 4 15" xfId="35704"/>
    <cellStyle name="Warning Text 4 4 16" xfId="35705"/>
    <cellStyle name="Warning Text 4 4 17" xfId="35706"/>
    <cellStyle name="Warning Text 4 4 18" xfId="35707"/>
    <cellStyle name="Warning Text 4 4 19" xfId="35708"/>
    <cellStyle name="Warning Text 4 4 2" xfId="35709"/>
    <cellStyle name="Warning Text 4 4 2 2" xfId="35710"/>
    <cellStyle name="Warning Text 4 4 2 3" xfId="35711"/>
    <cellStyle name="Warning Text 4 4 2 4" xfId="35712"/>
    <cellStyle name="Warning Text 4 4 2 5" xfId="35713"/>
    <cellStyle name="Warning Text 4 4 2 6" xfId="35714"/>
    <cellStyle name="Warning Text 4 4 20" xfId="35715"/>
    <cellStyle name="Warning Text 4 4 21" xfId="35716"/>
    <cellStyle name="Warning Text 4 4 22" xfId="35717"/>
    <cellStyle name="Warning Text 4 4 23" xfId="35718"/>
    <cellStyle name="Warning Text 4 4 24" xfId="35719"/>
    <cellStyle name="Warning Text 4 4 25" xfId="35720"/>
    <cellStyle name="Warning Text 4 4 3" xfId="35721"/>
    <cellStyle name="Warning Text 4 4 4" xfId="35722"/>
    <cellStyle name="Warning Text 4 4 5" xfId="35723"/>
    <cellStyle name="Warning Text 4 4 6" xfId="35724"/>
    <cellStyle name="Warning Text 4 4 7" xfId="35725"/>
    <cellStyle name="Warning Text 4 4 8" xfId="35726"/>
    <cellStyle name="Warning Text 4 4 9" xfId="35727"/>
    <cellStyle name="Warning Text 4 40" xfId="35728"/>
    <cellStyle name="Warning Text 4 41" xfId="35729"/>
    <cellStyle name="Warning Text 4 5" xfId="35730"/>
    <cellStyle name="Warning Text 4 5 10" xfId="35731"/>
    <cellStyle name="Warning Text 4 5 11" xfId="35732"/>
    <cellStyle name="Warning Text 4 5 12" xfId="35733"/>
    <cellStyle name="Warning Text 4 5 13" xfId="35734"/>
    <cellStyle name="Warning Text 4 5 14" xfId="35735"/>
    <cellStyle name="Warning Text 4 5 15" xfId="35736"/>
    <cellStyle name="Warning Text 4 5 16" xfId="35737"/>
    <cellStyle name="Warning Text 4 5 17" xfId="35738"/>
    <cellStyle name="Warning Text 4 5 18" xfId="35739"/>
    <cellStyle name="Warning Text 4 5 19" xfId="35740"/>
    <cellStyle name="Warning Text 4 5 2" xfId="35741"/>
    <cellStyle name="Warning Text 4 5 2 2" xfId="35742"/>
    <cellStyle name="Warning Text 4 5 2 3" xfId="35743"/>
    <cellStyle name="Warning Text 4 5 2 4" xfId="35744"/>
    <cellStyle name="Warning Text 4 5 2 5" xfId="35745"/>
    <cellStyle name="Warning Text 4 5 2 6" xfId="35746"/>
    <cellStyle name="Warning Text 4 5 20" xfId="35747"/>
    <cellStyle name="Warning Text 4 5 21" xfId="35748"/>
    <cellStyle name="Warning Text 4 5 22" xfId="35749"/>
    <cellStyle name="Warning Text 4 5 23" xfId="35750"/>
    <cellStyle name="Warning Text 4 5 24" xfId="35751"/>
    <cellStyle name="Warning Text 4 5 25" xfId="35752"/>
    <cellStyle name="Warning Text 4 5 3" xfId="35753"/>
    <cellStyle name="Warning Text 4 5 4" xfId="35754"/>
    <cellStyle name="Warning Text 4 5 5" xfId="35755"/>
    <cellStyle name="Warning Text 4 5 6" xfId="35756"/>
    <cellStyle name="Warning Text 4 5 7" xfId="35757"/>
    <cellStyle name="Warning Text 4 5 8" xfId="35758"/>
    <cellStyle name="Warning Text 4 5 9" xfId="35759"/>
    <cellStyle name="Warning Text 4 6" xfId="35760"/>
    <cellStyle name="Warning Text 4 6 10" xfId="35761"/>
    <cellStyle name="Warning Text 4 6 11" xfId="35762"/>
    <cellStyle name="Warning Text 4 6 12" xfId="35763"/>
    <cellStyle name="Warning Text 4 6 13" xfId="35764"/>
    <cellStyle name="Warning Text 4 6 14" xfId="35765"/>
    <cellStyle name="Warning Text 4 6 15" xfId="35766"/>
    <cellStyle name="Warning Text 4 6 16" xfId="35767"/>
    <cellStyle name="Warning Text 4 6 17" xfId="35768"/>
    <cellStyle name="Warning Text 4 6 18" xfId="35769"/>
    <cellStyle name="Warning Text 4 6 19" xfId="35770"/>
    <cellStyle name="Warning Text 4 6 2" xfId="35771"/>
    <cellStyle name="Warning Text 4 6 20" xfId="35772"/>
    <cellStyle name="Warning Text 4 6 21" xfId="35773"/>
    <cellStyle name="Warning Text 4 6 22" xfId="35774"/>
    <cellStyle name="Warning Text 4 6 23" xfId="35775"/>
    <cellStyle name="Warning Text 4 6 24" xfId="35776"/>
    <cellStyle name="Warning Text 4 6 25" xfId="35777"/>
    <cellStyle name="Warning Text 4 6 3" xfId="35778"/>
    <cellStyle name="Warning Text 4 6 4" xfId="35779"/>
    <cellStyle name="Warning Text 4 6 5" xfId="35780"/>
    <cellStyle name="Warning Text 4 6 6" xfId="35781"/>
    <cellStyle name="Warning Text 4 6 7" xfId="35782"/>
    <cellStyle name="Warning Text 4 6 8" xfId="35783"/>
    <cellStyle name="Warning Text 4 6 9" xfId="35784"/>
    <cellStyle name="Warning Text 4 7" xfId="35785"/>
    <cellStyle name="Warning Text 4 7 10" xfId="35786"/>
    <cellStyle name="Warning Text 4 7 11" xfId="35787"/>
    <cellStyle name="Warning Text 4 7 12" xfId="35788"/>
    <cellStyle name="Warning Text 4 7 13" xfId="35789"/>
    <cellStyle name="Warning Text 4 7 14" xfId="35790"/>
    <cellStyle name="Warning Text 4 7 15" xfId="35791"/>
    <cellStyle name="Warning Text 4 7 16" xfId="35792"/>
    <cellStyle name="Warning Text 4 7 17" xfId="35793"/>
    <cellStyle name="Warning Text 4 7 18" xfId="35794"/>
    <cellStyle name="Warning Text 4 7 19" xfId="35795"/>
    <cellStyle name="Warning Text 4 7 2" xfId="35796"/>
    <cellStyle name="Warning Text 4 7 20" xfId="35797"/>
    <cellStyle name="Warning Text 4 7 21" xfId="35798"/>
    <cellStyle name="Warning Text 4 7 22" xfId="35799"/>
    <cellStyle name="Warning Text 4 7 23" xfId="35800"/>
    <cellStyle name="Warning Text 4 7 24" xfId="35801"/>
    <cellStyle name="Warning Text 4 7 25" xfId="35802"/>
    <cellStyle name="Warning Text 4 7 3" xfId="35803"/>
    <cellStyle name="Warning Text 4 7 4" xfId="35804"/>
    <cellStyle name="Warning Text 4 7 5" xfId="35805"/>
    <cellStyle name="Warning Text 4 7 6" xfId="35806"/>
    <cellStyle name="Warning Text 4 7 7" xfId="35807"/>
    <cellStyle name="Warning Text 4 7 8" xfId="35808"/>
    <cellStyle name="Warning Text 4 7 9" xfId="35809"/>
    <cellStyle name="Warning Text 4 8" xfId="35810"/>
    <cellStyle name="Warning Text 4 8 10" xfId="35811"/>
    <cellStyle name="Warning Text 4 8 11" xfId="35812"/>
    <cellStyle name="Warning Text 4 8 12" xfId="35813"/>
    <cellStyle name="Warning Text 4 8 13" xfId="35814"/>
    <cellStyle name="Warning Text 4 8 14" xfId="35815"/>
    <cellStyle name="Warning Text 4 8 15" xfId="35816"/>
    <cellStyle name="Warning Text 4 8 16" xfId="35817"/>
    <cellStyle name="Warning Text 4 8 17" xfId="35818"/>
    <cellStyle name="Warning Text 4 8 18" xfId="35819"/>
    <cellStyle name="Warning Text 4 8 19" xfId="35820"/>
    <cellStyle name="Warning Text 4 8 2" xfId="35821"/>
    <cellStyle name="Warning Text 4 8 20" xfId="35822"/>
    <cellStyle name="Warning Text 4 8 21" xfId="35823"/>
    <cellStyle name="Warning Text 4 8 22" xfId="35824"/>
    <cellStyle name="Warning Text 4 8 23" xfId="35825"/>
    <cellStyle name="Warning Text 4 8 24" xfId="35826"/>
    <cellStyle name="Warning Text 4 8 25" xfId="35827"/>
    <cellStyle name="Warning Text 4 8 3" xfId="35828"/>
    <cellStyle name="Warning Text 4 8 4" xfId="35829"/>
    <cellStyle name="Warning Text 4 8 5" xfId="35830"/>
    <cellStyle name="Warning Text 4 8 6" xfId="35831"/>
    <cellStyle name="Warning Text 4 8 7" xfId="35832"/>
    <cellStyle name="Warning Text 4 8 8" xfId="35833"/>
    <cellStyle name="Warning Text 4 8 9" xfId="35834"/>
    <cellStyle name="Warning Text 4 9" xfId="35835"/>
    <cellStyle name="Warning Text 4 9 10" xfId="35836"/>
    <cellStyle name="Warning Text 4 9 11" xfId="35837"/>
    <cellStyle name="Warning Text 4 9 12" xfId="35838"/>
    <cellStyle name="Warning Text 4 9 13" xfId="35839"/>
    <cellStyle name="Warning Text 4 9 14" xfId="35840"/>
    <cellStyle name="Warning Text 4 9 15" xfId="35841"/>
    <cellStyle name="Warning Text 4 9 16" xfId="35842"/>
    <cellStyle name="Warning Text 4 9 17" xfId="35843"/>
    <cellStyle name="Warning Text 4 9 18" xfId="35844"/>
    <cellStyle name="Warning Text 4 9 19" xfId="35845"/>
    <cellStyle name="Warning Text 4 9 2" xfId="35846"/>
    <cellStyle name="Warning Text 4 9 20" xfId="35847"/>
    <cellStyle name="Warning Text 4 9 21" xfId="35848"/>
    <cellStyle name="Warning Text 4 9 22" xfId="35849"/>
    <cellStyle name="Warning Text 4 9 23" xfId="35850"/>
    <cellStyle name="Warning Text 4 9 24" xfId="35851"/>
    <cellStyle name="Warning Text 4 9 25" xfId="35852"/>
    <cellStyle name="Warning Text 4 9 3" xfId="35853"/>
    <cellStyle name="Warning Text 4 9 4" xfId="35854"/>
    <cellStyle name="Warning Text 4 9 5" xfId="35855"/>
    <cellStyle name="Warning Text 4 9 6" xfId="35856"/>
    <cellStyle name="Warning Text 4 9 7" xfId="35857"/>
    <cellStyle name="Warning Text 4 9 8" xfId="35858"/>
    <cellStyle name="Warning Text 4 9 9" xfId="35859"/>
    <cellStyle name="Warning Text 5" xfId="35860"/>
    <cellStyle name="Warning Text 5 10" xfId="35861"/>
    <cellStyle name="Warning Text 5 10 10" xfId="35862"/>
    <cellStyle name="Warning Text 5 10 11" xfId="35863"/>
    <cellStyle name="Warning Text 5 10 12" xfId="35864"/>
    <cellStyle name="Warning Text 5 10 13" xfId="35865"/>
    <cellStyle name="Warning Text 5 10 14" xfId="35866"/>
    <cellStyle name="Warning Text 5 10 15" xfId="35867"/>
    <cellStyle name="Warning Text 5 10 16" xfId="35868"/>
    <cellStyle name="Warning Text 5 10 17" xfId="35869"/>
    <cellStyle name="Warning Text 5 10 18" xfId="35870"/>
    <cellStyle name="Warning Text 5 10 19" xfId="35871"/>
    <cellStyle name="Warning Text 5 10 2" xfId="35872"/>
    <cellStyle name="Warning Text 5 10 20" xfId="35873"/>
    <cellStyle name="Warning Text 5 10 21" xfId="35874"/>
    <cellStyle name="Warning Text 5 10 22" xfId="35875"/>
    <cellStyle name="Warning Text 5 10 23" xfId="35876"/>
    <cellStyle name="Warning Text 5 10 24" xfId="35877"/>
    <cellStyle name="Warning Text 5 10 25" xfId="35878"/>
    <cellStyle name="Warning Text 5 10 3" xfId="35879"/>
    <cellStyle name="Warning Text 5 10 4" xfId="35880"/>
    <cellStyle name="Warning Text 5 10 5" xfId="35881"/>
    <cellStyle name="Warning Text 5 10 6" xfId="35882"/>
    <cellStyle name="Warning Text 5 10 7" xfId="35883"/>
    <cellStyle name="Warning Text 5 10 8" xfId="35884"/>
    <cellStyle name="Warning Text 5 10 9" xfId="35885"/>
    <cellStyle name="Warning Text 5 11" xfId="35886"/>
    <cellStyle name="Warning Text 5 11 2" xfId="35887"/>
    <cellStyle name="Warning Text 5 11 3" xfId="35888"/>
    <cellStyle name="Warning Text 5 11 4" xfId="35889"/>
    <cellStyle name="Warning Text 5 11 5" xfId="35890"/>
    <cellStyle name="Warning Text 5 11 6" xfId="35891"/>
    <cellStyle name="Warning Text 5 12" xfId="35892"/>
    <cellStyle name="Warning Text 5 13" xfId="35893"/>
    <cellStyle name="Warning Text 5 14" xfId="35894"/>
    <cellStyle name="Warning Text 5 15" xfId="35895"/>
    <cellStyle name="Warning Text 5 16" xfId="35896"/>
    <cellStyle name="Warning Text 5 17" xfId="35897"/>
    <cellStyle name="Warning Text 5 18" xfId="35898"/>
    <cellStyle name="Warning Text 5 19" xfId="35899"/>
    <cellStyle name="Warning Text 5 2" xfId="35900"/>
    <cellStyle name="Warning Text 5 2 10" xfId="35901"/>
    <cellStyle name="Warning Text 5 2 11" xfId="35902"/>
    <cellStyle name="Warning Text 5 2 12" xfId="35903"/>
    <cellStyle name="Warning Text 5 2 13" xfId="35904"/>
    <cellStyle name="Warning Text 5 2 14" xfId="35905"/>
    <cellStyle name="Warning Text 5 2 15" xfId="35906"/>
    <cellStyle name="Warning Text 5 2 16" xfId="35907"/>
    <cellStyle name="Warning Text 5 2 17" xfId="35908"/>
    <cellStyle name="Warning Text 5 2 18" xfId="35909"/>
    <cellStyle name="Warning Text 5 2 19" xfId="35910"/>
    <cellStyle name="Warning Text 5 2 2" xfId="35911"/>
    <cellStyle name="Warning Text 5 2 2 2" xfId="35912"/>
    <cellStyle name="Warning Text 5 2 2 3" xfId="35913"/>
    <cellStyle name="Warning Text 5 2 2 4" xfId="35914"/>
    <cellStyle name="Warning Text 5 2 2 5" xfId="35915"/>
    <cellStyle name="Warning Text 5 2 2 6" xfId="35916"/>
    <cellStyle name="Warning Text 5 2 20" xfId="35917"/>
    <cellStyle name="Warning Text 5 2 21" xfId="35918"/>
    <cellStyle name="Warning Text 5 2 22" xfId="35919"/>
    <cellStyle name="Warning Text 5 2 23" xfId="35920"/>
    <cellStyle name="Warning Text 5 2 24" xfId="35921"/>
    <cellStyle name="Warning Text 5 2 25" xfId="35922"/>
    <cellStyle name="Warning Text 5 2 3" xfId="35923"/>
    <cellStyle name="Warning Text 5 2 4" xfId="35924"/>
    <cellStyle name="Warning Text 5 2 5" xfId="35925"/>
    <cellStyle name="Warning Text 5 2 6" xfId="35926"/>
    <cellStyle name="Warning Text 5 2 7" xfId="35927"/>
    <cellStyle name="Warning Text 5 2 8" xfId="35928"/>
    <cellStyle name="Warning Text 5 2 9" xfId="35929"/>
    <cellStyle name="Warning Text 5 20" xfId="35930"/>
    <cellStyle name="Warning Text 5 21" xfId="35931"/>
    <cellStyle name="Warning Text 5 22" xfId="35932"/>
    <cellStyle name="Warning Text 5 23" xfId="35933"/>
    <cellStyle name="Warning Text 5 24" xfId="35934"/>
    <cellStyle name="Warning Text 5 25" xfId="35935"/>
    <cellStyle name="Warning Text 5 26" xfId="35936"/>
    <cellStyle name="Warning Text 5 27" xfId="35937"/>
    <cellStyle name="Warning Text 5 28" xfId="35938"/>
    <cellStyle name="Warning Text 5 29" xfId="35939"/>
    <cellStyle name="Warning Text 5 3" xfId="35940"/>
    <cellStyle name="Warning Text 5 3 10" xfId="35941"/>
    <cellStyle name="Warning Text 5 3 11" xfId="35942"/>
    <cellStyle name="Warning Text 5 3 12" xfId="35943"/>
    <cellStyle name="Warning Text 5 3 13" xfId="35944"/>
    <cellStyle name="Warning Text 5 3 14" xfId="35945"/>
    <cellStyle name="Warning Text 5 3 15" xfId="35946"/>
    <cellStyle name="Warning Text 5 3 16" xfId="35947"/>
    <cellStyle name="Warning Text 5 3 17" xfId="35948"/>
    <cellStyle name="Warning Text 5 3 18" xfId="35949"/>
    <cellStyle name="Warning Text 5 3 19" xfId="35950"/>
    <cellStyle name="Warning Text 5 3 2" xfId="35951"/>
    <cellStyle name="Warning Text 5 3 2 2" xfId="35952"/>
    <cellStyle name="Warning Text 5 3 2 3" xfId="35953"/>
    <cellStyle name="Warning Text 5 3 2 4" xfId="35954"/>
    <cellStyle name="Warning Text 5 3 2 5" xfId="35955"/>
    <cellStyle name="Warning Text 5 3 2 6" xfId="35956"/>
    <cellStyle name="Warning Text 5 3 20" xfId="35957"/>
    <cellStyle name="Warning Text 5 3 21" xfId="35958"/>
    <cellStyle name="Warning Text 5 3 22" xfId="35959"/>
    <cellStyle name="Warning Text 5 3 23" xfId="35960"/>
    <cellStyle name="Warning Text 5 3 24" xfId="35961"/>
    <cellStyle name="Warning Text 5 3 25" xfId="35962"/>
    <cellStyle name="Warning Text 5 3 3" xfId="35963"/>
    <cellStyle name="Warning Text 5 3 4" xfId="35964"/>
    <cellStyle name="Warning Text 5 3 5" xfId="35965"/>
    <cellStyle name="Warning Text 5 3 6" xfId="35966"/>
    <cellStyle name="Warning Text 5 3 7" xfId="35967"/>
    <cellStyle name="Warning Text 5 3 8" xfId="35968"/>
    <cellStyle name="Warning Text 5 3 9" xfId="35969"/>
    <cellStyle name="Warning Text 5 30" xfId="35970"/>
    <cellStyle name="Warning Text 5 31" xfId="35971"/>
    <cellStyle name="Warning Text 5 32" xfId="35972"/>
    <cellStyle name="Warning Text 5 33" xfId="35973"/>
    <cellStyle name="Warning Text 5 34" xfId="35974"/>
    <cellStyle name="Warning Text 5 35" xfId="35975"/>
    <cellStyle name="Warning Text 5 36" xfId="35976"/>
    <cellStyle name="Warning Text 5 37" xfId="35977"/>
    <cellStyle name="Warning Text 5 38" xfId="35978"/>
    <cellStyle name="Warning Text 5 39" xfId="35979"/>
    <cellStyle name="Warning Text 5 4" xfId="35980"/>
    <cellStyle name="Warning Text 5 4 10" xfId="35981"/>
    <cellStyle name="Warning Text 5 4 11" xfId="35982"/>
    <cellStyle name="Warning Text 5 4 12" xfId="35983"/>
    <cellStyle name="Warning Text 5 4 13" xfId="35984"/>
    <cellStyle name="Warning Text 5 4 14" xfId="35985"/>
    <cellStyle name="Warning Text 5 4 15" xfId="35986"/>
    <cellStyle name="Warning Text 5 4 16" xfId="35987"/>
    <cellStyle name="Warning Text 5 4 17" xfId="35988"/>
    <cellStyle name="Warning Text 5 4 18" xfId="35989"/>
    <cellStyle name="Warning Text 5 4 19" xfId="35990"/>
    <cellStyle name="Warning Text 5 4 2" xfId="35991"/>
    <cellStyle name="Warning Text 5 4 2 2" xfId="35992"/>
    <cellStyle name="Warning Text 5 4 2 3" xfId="35993"/>
    <cellStyle name="Warning Text 5 4 2 4" xfId="35994"/>
    <cellStyle name="Warning Text 5 4 2 5" xfId="35995"/>
    <cellStyle name="Warning Text 5 4 2 6" xfId="35996"/>
    <cellStyle name="Warning Text 5 4 20" xfId="35997"/>
    <cellStyle name="Warning Text 5 4 21" xfId="35998"/>
    <cellStyle name="Warning Text 5 4 22" xfId="35999"/>
    <cellStyle name="Warning Text 5 4 23" xfId="36000"/>
    <cellStyle name="Warning Text 5 4 24" xfId="36001"/>
    <cellStyle name="Warning Text 5 4 25" xfId="36002"/>
    <cellStyle name="Warning Text 5 4 3" xfId="36003"/>
    <cellStyle name="Warning Text 5 4 4" xfId="36004"/>
    <cellStyle name="Warning Text 5 4 5" xfId="36005"/>
    <cellStyle name="Warning Text 5 4 6" xfId="36006"/>
    <cellStyle name="Warning Text 5 4 7" xfId="36007"/>
    <cellStyle name="Warning Text 5 4 8" xfId="36008"/>
    <cellStyle name="Warning Text 5 4 9" xfId="36009"/>
    <cellStyle name="Warning Text 5 40" xfId="36010"/>
    <cellStyle name="Warning Text 5 41" xfId="36011"/>
    <cellStyle name="Warning Text 5 5" xfId="36012"/>
    <cellStyle name="Warning Text 5 5 10" xfId="36013"/>
    <cellStyle name="Warning Text 5 5 11" xfId="36014"/>
    <cellStyle name="Warning Text 5 5 12" xfId="36015"/>
    <cellStyle name="Warning Text 5 5 13" xfId="36016"/>
    <cellStyle name="Warning Text 5 5 14" xfId="36017"/>
    <cellStyle name="Warning Text 5 5 15" xfId="36018"/>
    <cellStyle name="Warning Text 5 5 16" xfId="36019"/>
    <cellStyle name="Warning Text 5 5 17" xfId="36020"/>
    <cellStyle name="Warning Text 5 5 18" xfId="36021"/>
    <cellStyle name="Warning Text 5 5 19" xfId="36022"/>
    <cellStyle name="Warning Text 5 5 2" xfId="36023"/>
    <cellStyle name="Warning Text 5 5 2 2" xfId="36024"/>
    <cellStyle name="Warning Text 5 5 2 3" xfId="36025"/>
    <cellStyle name="Warning Text 5 5 2 4" xfId="36026"/>
    <cellStyle name="Warning Text 5 5 2 5" xfId="36027"/>
    <cellStyle name="Warning Text 5 5 2 6" xfId="36028"/>
    <cellStyle name="Warning Text 5 5 20" xfId="36029"/>
    <cellStyle name="Warning Text 5 5 21" xfId="36030"/>
    <cellStyle name="Warning Text 5 5 22" xfId="36031"/>
    <cellStyle name="Warning Text 5 5 23" xfId="36032"/>
    <cellStyle name="Warning Text 5 5 24" xfId="36033"/>
    <cellStyle name="Warning Text 5 5 25" xfId="36034"/>
    <cellStyle name="Warning Text 5 5 3" xfId="36035"/>
    <cellStyle name="Warning Text 5 5 4" xfId="36036"/>
    <cellStyle name="Warning Text 5 5 5" xfId="36037"/>
    <cellStyle name="Warning Text 5 5 6" xfId="36038"/>
    <cellStyle name="Warning Text 5 5 7" xfId="36039"/>
    <cellStyle name="Warning Text 5 5 8" xfId="36040"/>
    <cellStyle name="Warning Text 5 5 9" xfId="36041"/>
    <cellStyle name="Warning Text 5 6" xfId="36042"/>
    <cellStyle name="Warning Text 5 6 10" xfId="36043"/>
    <cellStyle name="Warning Text 5 6 11" xfId="36044"/>
    <cellStyle name="Warning Text 5 6 12" xfId="36045"/>
    <cellStyle name="Warning Text 5 6 13" xfId="36046"/>
    <cellStyle name="Warning Text 5 6 14" xfId="36047"/>
    <cellStyle name="Warning Text 5 6 15" xfId="36048"/>
    <cellStyle name="Warning Text 5 6 16" xfId="36049"/>
    <cellStyle name="Warning Text 5 6 17" xfId="36050"/>
    <cellStyle name="Warning Text 5 6 18" xfId="36051"/>
    <cellStyle name="Warning Text 5 6 19" xfId="36052"/>
    <cellStyle name="Warning Text 5 6 2" xfId="36053"/>
    <cellStyle name="Warning Text 5 6 20" xfId="36054"/>
    <cellStyle name="Warning Text 5 6 21" xfId="36055"/>
    <cellStyle name="Warning Text 5 6 22" xfId="36056"/>
    <cellStyle name="Warning Text 5 6 23" xfId="36057"/>
    <cellStyle name="Warning Text 5 6 24" xfId="36058"/>
    <cellStyle name="Warning Text 5 6 25" xfId="36059"/>
    <cellStyle name="Warning Text 5 6 3" xfId="36060"/>
    <cellStyle name="Warning Text 5 6 4" xfId="36061"/>
    <cellStyle name="Warning Text 5 6 5" xfId="36062"/>
    <cellStyle name="Warning Text 5 6 6" xfId="36063"/>
    <cellStyle name="Warning Text 5 6 7" xfId="36064"/>
    <cellStyle name="Warning Text 5 6 8" xfId="36065"/>
    <cellStyle name="Warning Text 5 6 9" xfId="36066"/>
    <cellStyle name="Warning Text 5 7" xfId="36067"/>
    <cellStyle name="Warning Text 5 7 10" xfId="36068"/>
    <cellStyle name="Warning Text 5 7 11" xfId="36069"/>
    <cellStyle name="Warning Text 5 7 12" xfId="36070"/>
    <cellStyle name="Warning Text 5 7 13" xfId="36071"/>
    <cellStyle name="Warning Text 5 7 14" xfId="36072"/>
    <cellStyle name="Warning Text 5 7 15" xfId="36073"/>
    <cellStyle name="Warning Text 5 7 16" xfId="36074"/>
    <cellStyle name="Warning Text 5 7 17" xfId="36075"/>
    <cellStyle name="Warning Text 5 7 18" xfId="36076"/>
    <cellStyle name="Warning Text 5 7 19" xfId="36077"/>
    <cellStyle name="Warning Text 5 7 2" xfId="36078"/>
    <cellStyle name="Warning Text 5 7 20" xfId="36079"/>
    <cellStyle name="Warning Text 5 7 21" xfId="36080"/>
    <cellStyle name="Warning Text 5 7 22" xfId="36081"/>
    <cellStyle name="Warning Text 5 7 23" xfId="36082"/>
    <cellStyle name="Warning Text 5 7 24" xfId="36083"/>
    <cellStyle name="Warning Text 5 7 25" xfId="36084"/>
    <cellStyle name="Warning Text 5 7 3" xfId="36085"/>
    <cellStyle name="Warning Text 5 7 4" xfId="36086"/>
    <cellStyle name="Warning Text 5 7 5" xfId="36087"/>
    <cellStyle name="Warning Text 5 7 6" xfId="36088"/>
    <cellStyle name="Warning Text 5 7 7" xfId="36089"/>
    <cellStyle name="Warning Text 5 7 8" xfId="36090"/>
    <cellStyle name="Warning Text 5 7 9" xfId="36091"/>
    <cellStyle name="Warning Text 5 8" xfId="36092"/>
    <cellStyle name="Warning Text 5 8 10" xfId="36093"/>
    <cellStyle name="Warning Text 5 8 11" xfId="36094"/>
    <cellStyle name="Warning Text 5 8 12" xfId="36095"/>
    <cellStyle name="Warning Text 5 8 13" xfId="36096"/>
    <cellStyle name="Warning Text 5 8 14" xfId="36097"/>
    <cellStyle name="Warning Text 5 8 15" xfId="36098"/>
    <cellStyle name="Warning Text 5 8 16" xfId="36099"/>
    <cellStyle name="Warning Text 5 8 17" xfId="36100"/>
    <cellStyle name="Warning Text 5 8 18" xfId="36101"/>
    <cellStyle name="Warning Text 5 8 19" xfId="36102"/>
    <cellStyle name="Warning Text 5 8 2" xfId="36103"/>
    <cellStyle name="Warning Text 5 8 20" xfId="36104"/>
    <cellStyle name="Warning Text 5 8 21" xfId="36105"/>
    <cellStyle name="Warning Text 5 8 22" xfId="36106"/>
    <cellStyle name="Warning Text 5 8 23" xfId="36107"/>
    <cellStyle name="Warning Text 5 8 24" xfId="36108"/>
    <cellStyle name="Warning Text 5 8 25" xfId="36109"/>
    <cellStyle name="Warning Text 5 8 3" xfId="36110"/>
    <cellStyle name="Warning Text 5 8 4" xfId="36111"/>
    <cellStyle name="Warning Text 5 8 5" xfId="36112"/>
    <cellStyle name="Warning Text 5 8 6" xfId="36113"/>
    <cellStyle name="Warning Text 5 8 7" xfId="36114"/>
    <cellStyle name="Warning Text 5 8 8" xfId="36115"/>
    <cellStyle name="Warning Text 5 8 9" xfId="36116"/>
    <cellStyle name="Warning Text 5 9" xfId="36117"/>
    <cellStyle name="Warning Text 5 9 10" xfId="36118"/>
    <cellStyle name="Warning Text 5 9 11" xfId="36119"/>
    <cellStyle name="Warning Text 5 9 12" xfId="36120"/>
    <cellStyle name="Warning Text 5 9 13" xfId="36121"/>
    <cellStyle name="Warning Text 5 9 14" xfId="36122"/>
    <cellStyle name="Warning Text 5 9 15" xfId="36123"/>
    <cellStyle name="Warning Text 5 9 16" xfId="36124"/>
    <cellStyle name="Warning Text 5 9 17" xfId="36125"/>
    <cellStyle name="Warning Text 5 9 18" xfId="36126"/>
    <cellStyle name="Warning Text 5 9 19" xfId="36127"/>
    <cellStyle name="Warning Text 5 9 2" xfId="36128"/>
    <cellStyle name="Warning Text 5 9 20" xfId="36129"/>
    <cellStyle name="Warning Text 5 9 21" xfId="36130"/>
    <cellStyle name="Warning Text 5 9 22" xfId="36131"/>
    <cellStyle name="Warning Text 5 9 23" xfId="36132"/>
    <cellStyle name="Warning Text 5 9 24" xfId="36133"/>
    <cellStyle name="Warning Text 5 9 25" xfId="36134"/>
    <cellStyle name="Warning Text 5 9 3" xfId="36135"/>
    <cellStyle name="Warning Text 5 9 4" xfId="36136"/>
    <cellStyle name="Warning Text 5 9 5" xfId="36137"/>
    <cellStyle name="Warning Text 5 9 6" xfId="36138"/>
    <cellStyle name="Warning Text 5 9 7" xfId="36139"/>
    <cellStyle name="Warning Text 5 9 8" xfId="36140"/>
    <cellStyle name="Warning Text 5 9 9" xfId="36141"/>
    <cellStyle name="Warning Text 6" xfId="36142"/>
    <cellStyle name="Warning Text 6 10" xfId="36143"/>
    <cellStyle name="Warning Text 6 10 10" xfId="36144"/>
    <cellStyle name="Warning Text 6 10 11" xfId="36145"/>
    <cellStyle name="Warning Text 6 10 12" xfId="36146"/>
    <cellStyle name="Warning Text 6 10 13" xfId="36147"/>
    <cellStyle name="Warning Text 6 10 14" xfId="36148"/>
    <cellStyle name="Warning Text 6 10 15" xfId="36149"/>
    <cellStyle name="Warning Text 6 10 16" xfId="36150"/>
    <cellStyle name="Warning Text 6 10 17" xfId="36151"/>
    <cellStyle name="Warning Text 6 10 18" xfId="36152"/>
    <cellStyle name="Warning Text 6 10 19" xfId="36153"/>
    <cellStyle name="Warning Text 6 10 2" xfId="36154"/>
    <cellStyle name="Warning Text 6 10 20" xfId="36155"/>
    <cellStyle name="Warning Text 6 10 21" xfId="36156"/>
    <cellStyle name="Warning Text 6 10 22" xfId="36157"/>
    <cellStyle name="Warning Text 6 10 23" xfId="36158"/>
    <cellStyle name="Warning Text 6 10 24" xfId="36159"/>
    <cellStyle name="Warning Text 6 10 25" xfId="36160"/>
    <cellStyle name="Warning Text 6 10 3" xfId="36161"/>
    <cellStyle name="Warning Text 6 10 4" xfId="36162"/>
    <cellStyle name="Warning Text 6 10 5" xfId="36163"/>
    <cellStyle name="Warning Text 6 10 6" xfId="36164"/>
    <cellStyle name="Warning Text 6 10 7" xfId="36165"/>
    <cellStyle name="Warning Text 6 10 8" xfId="36166"/>
    <cellStyle name="Warning Text 6 10 9" xfId="36167"/>
    <cellStyle name="Warning Text 6 11" xfId="36168"/>
    <cellStyle name="Warning Text 6 11 2" xfId="36169"/>
    <cellStyle name="Warning Text 6 11 3" xfId="36170"/>
    <cellStyle name="Warning Text 6 11 4" xfId="36171"/>
    <cellStyle name="Warning Text 6 11 5" xfId="36172"/>
    <cellStyle name="Warning Text 6 11 6" xfId="36173"/>
    <cellStyle name="Warning Text 6 12" xfId="36174"/>
    <cellStyle name="Warning Text 6 13" xfId="36175"/>
    <cellStyle name="Warning Text 6 14" xfId="36176"/>
    <cellStyle name="Warning Text 6 15" xfId="36177"/>
    <cellStyle name="Warning Text 6 16" xfId="36178"/>
    <cellStyle name="Warning Text 6 17" xfId="36179"/>
    <cellStyle name="Warning Text 6 18" xfId="36180"/>
    <cellStyle name="Warning Text 6 19" xfId="36181"/>
    <cellStyle name="Warning Text 6 2" xfId="36182"/>
    <cellStyle name="Warning Text 6 2 10" xfId="36183"/>
    <cellStyle name="Warning Text 6 2 11" xfId="36184"/>
    <cellStyle name="Warning Text 6 2 12" xfId="36185"/>
    <cellStyle name="Warning Text 6 2 13" xfId="36186"/>
    <cellStyle name="Warning Text 6 2 14" xfId="36187"/>
    <cellStyle name="Warning Text 6 2 15" xfId="36188"/>
    <cellStyle name="Warning Text 6 2 16" xfId="36189"/>
    <cellStyle name="Warning Text 6 2 17" xfId="36190"/>
    <cellStyle name="Warning Text 6 2 18" xfId="36191"/>
    <cellStyle name="Warning Text 6 2 19" xfId="36192"/>
    <cellStyle name="Warning Text 6 2 2" xfId="36193"/>
    <cellStyle name="Warning Text 6 2 2 2" xfId="36194"/>
    <cellStyle name="Warning Text 6 2 2 3" xfId="36195"/>
    <cellStyle name="Warning Text 6 2 2 4" xfId="36196"/>
    <cellStyle name="Warning Text 6 2 2 5" xfId="36197"/>
    <cellStyle name="Warning Text 6 2 2 6" xfId="36198"/>
    <cellStyle name="Warning Text 6 2 20" xfId="36199"/>
    <cellStyle name="Warning Text 6 2 21" xfId="36200"/>
    <cellStyle name="Warning Text 6 2 22" xfId="36201"/>
    <cellStyle name="Warning Text 6 2 23" xfId="36202"/>
    <cellStyle name="Warning Text 6 2 24" xfId="36203"/>
    <cellStyle name="Warning Text 6 2 25" xfId="36204"/>
    <cellStyle name="Warning Text 6 2 3" xfId="36205"/>
    <cellStyle name="Warning Text 6 2 4" xfId="36206"/>
    <cellStyle name="Warning Text 6 2 5" xfId="36207"/>
    <cellStyle name="Warning Text 6 2 6" xfId="36208"/>
    <cellStyle name="Warning Text 6 2 7" xfId="36209"/>
    <cellStyle name="Warning Text 6 2 8" xfId="36210"/>
    <cellStyle name="Warning Text 6 2 9" xfId="36211"/>
    <cellStyle name="Warning Text 6 20" xfId="36212"/>
    <cellStyle name="Warning Text 6 21" xfId="36213"/>
    <cellStyle name="Warning Text 6 22" xfId="36214"/>
    <cellStyle name="Warning Text 6 23" xfId="36215"/>
    <cellStyle name="Warning Text 6 24" xfId="36216"/>
    <cellStyle name="Warning Text 6 25" xfId="36217"/>
    <cellStyle name="Warning Text 6 26" xfId="36218"/>
    <cellStyle name="Warning Text 6 27" xfId="36219"/>
    <cellStyle name="Warning Text 6 28" xfId="36220"/>
    <cellStyle name="Warning Text 6 29" xfId="36221"/>
    <cellStyle name="Warning Text 6 3" xfId="36222"/>
    <cellStyle name="Warning Text 6 3 10" xfId="36223"/>
    <cellStyle name="Warning Text 6 3 11" xfId="36224"/>
    <cellStyle name="Warning Text 6 3 12" xfId="36225"/>
    <cellStyle name="Warning Text 6 3 13" xfId="36226"/>
    <cellStyle name="Warning Text 6 3 14" xfId="36227"/>
    <cellStyle name="Warning Text 6 3 15" xfId="36228"/>
    <cellStyle name="Warning Text 6 3 16" xfId="36229"/>
    <cellStyle name="Warning Text 6 3 17" xfId="36230"/>
    <cellStyle name="Warning Text 6 3 18" xfId="36231"/>
    <cellStyle name="Warning Text 6 3 19" xfId="36232"/>
    <cellStyle name="Warning Text 6 3 2" xfId="36233"/>
    <cellStyle name="Warning Text 6 3 2 2" xfId="36234"/>
    <cellStyle name="Warning Text 6 3 2 3" xfId="36235"/>
    <cellStyle name="Warning Text 6 3 2 4" xfId="36236"/>
    <cellStyle name="Warning Text 6 3 2 5" xfId="36237"/>
    <cellStyle name="Warning Text 6 3 2 6" xfId="36238"/>
    <cellStyle name="Warning Text 6 3 20" xfId="36239"/>
    <cellStyle name="Warning Text 6 3 21" xfId="36240"/>
    <cellStyle name="Warning Text 6 3 22" xfId="36241"/>
    <cellStyle name="Warning Text 6 3 23" xfId="36242"/>
    <cellStyle name="Warning Text 6 3 24" xfId="36243"/>
    <cellStyle name="Warning Text 6 3 25" xfId="36244"/>
    <cellStyle name="Warning Text 6 3 3" xfId="36245"/>
    <cellStyle name="Warning Text 6 3 4" xfId="36246"/>
    <cellStyle name="Warning Text 6 3 5" xfId="36247"/>
    <cellStyle name="Warning Text 6 3 6" xfId="36248"/>
    <cellStyle name="Warning Text 6 3 7" xfId="36249"/>
    <cellStyle name="Warning Text 6 3 8" xfId="36250"/>
    <cellStyle name="Warning Text 6 3 9" xfId="36251"/>
    <cellStyle name="Warning Text 6 30" xfId="36252"/>
    <cellStyle name="Warning Text 6 31" xfId="36253"/>
    <cellStyle name="Warning Text 6 32" xfId="36254"/>
    <cellStyle name="Warning Text 6 33" xfId="36255"/>
    <cellStyle name="Warning Text 6 34" xfId="36256"/>
    <cellStyle name="Warning Text 6 35" xfId="36257"/>
    <cellStyle name="Warning Text 6 36" xfId="36258"/>
    <cellStyle name="Warning Text 6 37" xfId="36259"/>
    <cellStyle name="Warning Text 6 38" xfId="36260"/>
    <cellStyle name="Warning Text 6 39" xfId="36261"/>
    <cellStyle name="Warning Text 6 4" xfId="36262"/>
    <cellStyle name="Warning Text 6 4 10" xfId="36263"/>
    <cellStyle name="Warning Text 6 4 11" xfId="36264"/>
    <cellStyle name="Warning Text 6 4 12" xfId="36265"/>
    <cellStyle name="Warning Text 6 4 13" xfId="36266"/>
    <cellStyle name="Warning Text 6 4 14" xfId="36267"/>
    <cellStyle name="Warning Text 6 4 15" xfId="36268"/>
    <cellStyle name="Warning Text 6 4 16" xfId="36269"/>
    <cellStyle name="Warning Text 6 4 17" xfId="36270"/>
    <cellStyle name="Warning Text 6 4 18" xfId="36271"/>
    <cellStyle name="Warning Text 6 4 19" xfId="36272"/>
    <cellStyle name="Warning Text 6 4 2" xfId="36273"/>
    <cellStyle name="Warning Text 6 4 2 2" xfId="36274"/>
    <cellStyle name="Warning Text 6 4 2 3" xfId="36275"/>
    <cellStyle name="Warning Text 6 4 2 4" xfId="36276"/>
    <cellStyle name="Warning Text 6 4 2 5" xfId="36277"/>
    <cellStyle name="Warning Text 6 4 2 6" xfId="36278"/>
    <cellStyle name="Warning Text 6 4 20" xfId="36279"/>
    <cellStyle name="Warning Text 6 4 21" xfId="36280"/>
    <cellStyle name="Warning Text 6 4 22" xfId="36281"/>
    <cellStyle name="Warning Text 6 4 23" xfId="36282"/>
    <cellStyle name="Warning Text 6 4 24" xfId="36283"/>
    <cellStyle name="Warning Text 6 4 25" xfId="36284"/>
    <cellStyle name="Warning Text 6 4 3" xfId="36285"/>
    <cellStyle name="Warning Text 6 4 4" xfId="36286"/>
    <cellStyle name="Warning Text 6 4 5" xfId="36287"/>
    <cellStyle name="Warning Text 6 4 6" xfId="36288"/>
    <cellStyle name="Warning Text 6 4 7" xfId="36289"/>
    <cellStyle name="Warning Text 6 4 8" xfId="36290"/>
    <cellStyle name="Warning Text 6 4 9" xfId="36291"/>
    <cellStyle name="Warning Text 6 40" xfId="36292"/>
    <cellStyle name="Warning Text 6 41" xfId="36293"/>
    <cellStyle name="Warning Text 6 5" xfId="36294"/>
    <cellStyle name="Warning Text 6 5 10" xfId="36295"/>
    <cellStyle name="Warning Text 6 5 11" xfId="36296"/>
    <cellStyle name="Warning Text 6 5 12" xfId="36297"/>
    <cellStyle name="Warning Text 6 5 13" xfId="36298"/>
    <cellStyle name="Warning Text 6 5 14" xfId="36299"/>
    <cellStyle name="Warning Text 6 5 15" xfId="36300"/>
    <cellStyle name="Warning Text 6 5 16" xfId="36301"/>
    <cellStyle name="Warning Text 6 5 17" xfId="36302"/>
    <cellStyle name="Warning Text 6 5 18" xfId="36303"/>
    <cellStyle name="Warning Text 6 5 19" xfId="36304"/>
    <cellStyle name="Warning Text 6 5 2" xfId="36305"/>
    <cellStyle name="Warning Text 6 5 2 2" xfId="36306"/>
    <cellStyle name="Warning Text 6 5 2 3" xfId="36307"/>
    <cellStyle name="Warning Text 6 5 2 4" xfId="36308"/>
    <cellStyle name="Warning Text 6 5 2 5" xfId="36309"/>
    <cellStyle name="Warning Text 6 5 2 6" xfId="36310"/>
    <cellStyle name="Warning Text 6 5 20" xfId="36311"/>
    <cellStyle name="Warning Text 6 5 21" xfId="36312"/>
    <cellStyle name="Warning Text 6 5 22" xfId="36313"/>
    <cellStyle name="Warning Text 6 5 23" xfId="36314"/>
    <cellStyle name="Warning Text 6 5 24" xfId="36315"/>
    <cellStyle name="Warning Text 6 5 25" xfId="36316"/>
    <cellStyle name="Warning Text 6 5 3" xfId="36317"/>
    <cellStyle name="Warning Text 6 5 4" xfId="36318"/>
    <cellStyle name="Warning Text 6 5 5" xfId="36319"/>
    <cellStyle name="Warning Text 6 5 6" xfId="36320"/>
    <cellStyle name="Warning Text 6 5 7" xfId="36321"/>
    <cellStyle name="Warning Text 6 5 8" xfId="36322"/>
    <cellStyle name="Warning Text 6 5 9" xfId="36323"/>
    <cellStyle name="Warning Text 6 6" xfId="36324"/>
    <cellStyle name="Warning Text 6 6 10" xfId="36325"/>
    <cellStyle name="Warning Text 6 6 11" xfId="36326"/>
    <cellStyle name="Warning Text 6 6 12" xfId="36327"/>
    <cellStyle name="Warning Text 6 6 13" xfId="36328"/>
    <cellStyle name="Warning Text 6 6 14" xfId="36329"/>
    <cellStyle name="Warning Text 6 6 15" xfId="36330"/>
    <cellStyle name="Warning Text 6 6 16" xfId="36331"/>
    <cellStyle name="Warning Text 6 6 17" xfId="36332"/>
    <cellStyle name="Warning Text 6 6 18" xfId="36333"/>
    <cellStyle name="Warning Text 6 6 19" xfId="36334"/>
    <cellStyle name="Warning Text 6 6 2" xfId="36335"/>
    <cellStyle name="Warning Text 6 6 20" xfId="36336"/>
    <cellStyle name="Warning Text 6 6 21" xfId="36337"/>
    <cellStyle name="Warning Text 6 6 22" xfId="36338"/>
    <cellStyle name="Warning Text 6 6 23" xfId="36339"/>
    <cellStyle name="Warning Text 6 6 24" xfId="36340"/>
    <cellStyle name="Warning Text 6 6 25" xfId="36341"/>
    <cellStyle name="Warning Text 6 6 3" xfId="36342"/>
    <cellStyle name="Warning Text 6 6 4" xfId="36343"/>
    <cellStyle name="Warning Text 6 6 5" xfId="36344"/>
    <cellStyle name="Warning Text 6 6 6" xfId="36345"/>
    <cellStyle name="Warning Text 6 6 7" xfId="36346"/>
    <cellStyle name="Warning Text 6 6 8" xfId="36347"/>
    <cellStyle name="Warning Text 6 6 9" xfId="36348"/>
    <cellStyle name="Warning Text 6 7" xfId="36349"/>
    <cellStyle name="Warning Text 6 7 10" xfId="36350"/>
    <cellStyle name="Warning Text 6 7 11" xfId="36351"/>
    <cellStyle name="Warning Text 6 7 12" xfId="36352"/>
    <cellStyle name="Warning Text 6 7 13" xfId="36353"/>
    <cellStyle name="Warning Text 6 7 14" xfId="36354"/>
    <cellStyle name="Warning Text 6 7 15" xfId="36355"/>
    <cellStyle name="Warning Text 6 7 16" xfId="36356"/>
    <cellStyle name="Warning Text 6 7 17" xfId="36357"/>
    <cellStyle name="Warning Text 6 7 18" xfId="36358"/>
    <cellStyle name="Warning Text 6 7 19" xfId="36359"/>
    <cellStyle name="Warning Text 6 7 2" xfId="36360"/>
    <cellStyle name="Warning Text 6 7 20" xfId="36361"/>
    <cellStyle name="Warning Text 6 7 21" xfId="36362"/>
    <cellStyle name="Warning Text 6 7 22" xfId="36363"/>
    <cellStyle name="Warning Text 6 7 23" xfId="36364"/>
    <cellStyle name="Warning Text 6 7 24" xfId="36365"/>
    <cellStyle name="Warning Text 6 7 25" xfId="36366"/>
    <cellStyle name="Warning Text 6 7 3" xfId="36367"/>
    <cellStyle name="Warning Text 6 7 4" xfId="36368"/>
    <cellStyle name="Warning Text 6 7 5" xfId="36369"/>
    <cellStyle name="Warning Text 6 7 6" xfId="36370"/>
    <cellStyle name="Warning Text 6 7 7" xfId="36371"/>
    <cellStyle name="Warning Text 6 7 8" xfId="36372"/>
    <cellStyle name="Warning Text 6 7 9" xfId="36373"/>
    <cellStyle name="Warning Text 6 8" xfId="36374"/>
    <cellStyle name="Warning Text 6 8 10" xfId="36375"/>
    <cellStyle name="Warning Text 6 8 11" xfId="36376"/>
    <cellStyle name="Warning Text 6 8 12" xfId="36377"/>
    <cellStyle name="Warning Text 6 8 13" xfId="36378"/>
    <cellStyle name="Warning Text 6 8 14" xfId="36379"/>
    <cellStyle name="Warning Text 6 8 15" xfId="36380"/>
    <cellStyle name="Warning Text 6 8 16" xfId="36381"/>
    <cellStyle name="Warning Text 6 8 17" xfId="36382"/>
    <cellStyle name="Warning Text 6 8 18" xfId="36383"/>
    <cellStyle name="Warning Text 6 8 19" xfId="36384"/>
    <cellStyle name="Warning Text 6 8 2" xfId="36385"/>
    <cellStyle name="Warning Text 6 8 20" xfId="36386"/>
    <cellStyle name="Warning Text 6 8 21" xfId="36387"/>
    <cellStyle name="Warning Text 6 8 22" xfId="36388"/>
    <cellStyle name="Warning Text 6 8 23" xfId="36389"/>
    <cellStyle name="Warning Text 6 8 24" xfId="36390"/>
    <cellStyle name="Warning Text 6 8 25" xfId="36391"/>
    <cellStyle name="Warning Text 6 8 3" xfId="36392"/>
    <cellStyle name="Warning Text 6 8 4" xfId="36393"/>
    <cellStyle name="Warning Text 6 8 5" xfId="36394"/>
    <cellStyle name="Warning Text 6 8 6" xfId="36395"/>
    <cellStyle name="Warning Text 6 8 7" xfId="36396"/>
    <cellStyle name="Warning Text 6 8 8" xfId="36397"/>
    <cellStyle name="Warning Text 6 8 9" xfId="36398"/>
    <cellStyle name="Warning Text 6 9" xfId="36399"/>
    <cellStyle name="Warning Text 6 9 10" xfId="36400"/>
    <cellStyle name="Warning Text 6 9 11" xfId="36401"/>
    <cellStyle name="Warning Text 6 9 12" xfId="36402"/>
    <cellStyle name="Warning Text 6 9 13" xfId="36403"/>
    <cellStyle name="Warning Text 6 9 14" xfId="36404"/>
    <cellStyle name="Warning Text 6 9 15" xfId="36405"/>
    <cellStyle name="Warning Text 6 9 16" xfId="36406"/>
    <cellStyle name="Warning Text 6 9 17" xfId="36407"/>
    <cellStyle name="Warning Text 6 9 18" xfId="36408"/>
    <cellStyle name="Warning Text 6 9 19" xfId="36409"/>
    <cellStyle name="Warning Text 6 9 2" xfId="36410"/>
    <cellStyle name="Warning Text 6 9 20" xfId="36411"/>
    <cellStyle name="Warning Text 6 9 21" xfId="36412"/>
    <cellStyle name="Warning Text 6 9 22" xfId="36413"/>
    <cellStyle name="Warning Text 6 9 23" xfId="36414"/>
    <cellStyle name="Warning Text 6 9 24" xfId="36415"/>
    <cellStyle name="Warning Text 6 9 25" xfId="36416"/>
    <cellStyle name="Warning Text 6 9 3" xfId="36417"/>
    <cellStyle name="Warning Text 6 9 4" xfId="36418"/>
    <cellStyle name="Warning Text 6 9 5" xfId="36419"/>
    <cellStyle name="Warning Text 6 9 6" xfId="36420"/>
    <cellStyle name="Warning Text 6 9 7" xfId="36421"/>
    <cellStyle name="Warning Text 6 9 8" xfId="36422"/>
    <cellStyle name="Warning Text 6 9 9" xfId="36423"/>
    <cellStyle name="Warning Text 7" xfId="36424"/>
    <cellStyle name="Warning Text 7 10" xfId="36425"/>
    <cellStyle name="Warning Text 7 10 10" xfId="36426"/>
    <cellStyle name="Warning Text 7 10 11" xfId="36427"/>
    <cellStyle name="Warning Text 7 10 12" xfId="36428"/>
    <cellStyle name="Warning Text 7 10 13" xfId="36429"/>
    <cellStyle name="Warning Text 7 10 14" xfId="36430"/>
    <cellStyle name="Warning Text 7 10 15" xfId="36431"/>
    <cellStyle name="Warning Text 7 10 16" xfId="36432"/>
    <cellStyle name="Warning Text 7 10 17" xfId="36433"/>
    <cellStyle name="Warning Text 7 10 18" xfId="36434"/>
    <cellStyle name="Warning Text 7 10 19" xfId="36435"/>
    <cellStyle name="Warning Text 7 10 2" xfId="36436"/>
    <cellStyle name="Warning Text 7 10 20" xfId="36437"/>
    <cellStyle name="Warning Text 7 10 21" xfId="36438"/>
    <cellStyle name="Warning Text 7 10 22" xfId="36439"/>
    <cellStyle name="Warning Text 7 10 23" xfId="36440"/>
    <cellStyle name="Warning Text 7 10 24" xfId="36441"/>
    <cellStyle name="Warning Text 7 10 25" xfId="36442"/>
    <cellStyle name="Warning Text 7 10 3" xfId="36443"/>
    <cellStyle name="Warning Text 7 10 4" xfId="36444"/>
    <cellStyle name="Warning Text 7 10 5" xfId="36445"/>
    <cellStyle name="Warning Text 7 10 6" xfId="36446"/>
    <cellStyle name="Warning Text 7 10 7" xfId="36447"/>
    <cellStyle name="Warning Text 7 10 8" xfId="36448"/>
    <cellStyle name="Warning Text 7 10 9" xfId="36449"/>
    <cellStyle name="Warning Text 7 11" xfId="36450"/>
    <cellStyle name="Warning Text 7 11 2" xfId="36451"/>
    <cellStyle name="Warning Text 7 11 3" xfId="36452"/>
    <cellStyle name="Warning Text 7 11 4" xfId="36453"/>
    <cellStyle name="Warning Text 7 11 5" xfId="36454"/>
    <cellStyle name="Warning Text 7 11 6" xfId="36455"/>
    <cellStyle name="Warning Text 7 12" xfId="36456"/>
    <cellStyle name="Warning Text 7 13" xfId="36457"/>
    <cellStyle name="Warning Text 7 14" xfId="36458"/>
    <cellStyle name="Warning Text 7 15" xfId="36459"/>
    <cellStyle name="Warning Text 7 16" xfId="36460"/>
    <cellStyle name="Warning Text 7 17" xfId="36461"/>
    <cellStyle name="Warning Text 7 18" xfId="36462"/>
    <cellStyle name="Warning Text 7 19" xfId="36463"/>
    <cellStyle name="Warning Text 7 2" xfId="36464"/>
    <cellStyle name="Warning Text 7 2 10" xfId="36465"/>
    <cellStyle name="Warning Text 7 2 11" xfId="36466"/>
    <cellStyle name="Warning Text 7 2 12" xfId="36467"/>
    <cellStyle name="Warning Text 7 2 13" xfId="36468"/>
    <cellStyle name="Warning Text 7 2 14" xfId="36469"/>
    <cellStyle name="Warning Text 7 2 15" xfId="36470"/>
    <cellStyle name="Warning Text 7 2 16" xfId="36471"/>
    <cellStyle name="Warning Text 7 2 17" xfId="36472"/>
    <cellStyle name="Warning Text 7 2 18" xfId="36473"/>
    <cellStyle name="Warning Text 7 2 19" xfId="36474"/>
    <cellStyle name="Warning Text 7 2 2" xfId="36475"/>
    <cellStyle name="Warning Text 7 2 2 2" xfId="36476"/>
    <cellStyle name="Warning Text 7 2 2 3" xfId="36477"/>
    <cellStyle name="Warning Text 7 2 2 4" xfId="36478"/>
    <cellStyle name="Warning Text 7 2 2 5" xfId="36479"/>
    <cellStyle name="Warning Text 7 2 2 6" xfId="36480"/>
    <cellStyle name="Warning Text 7 2 20" xfId="36481"/>
    <cellStyle name="Warning Text 7 2 21" xfId="36482"/>
    <cellStyle name="Warning Text 7 2 22" xfId="36483"/>
    <cellStyle name="Warning Text 7 2 23" xfId="36484"/>
    <cellStyle name="Warning Text 7 2 24" xfId="36485"/>
    <cellStyle name="Warning Text 7 2 25" xfId="36486"/>
    <cellStyle name="Warning Text 7 2 3" xfId="36487"/>
    <cellStyle name="Warning Text 7 2 4" xfId="36488"/>
    <cellStyle name="Warning Text 7 2 5" xfId="36489"/>
    <cellStyle name="Warning Text 7 2 6" xfId="36490"/>
    <cellStyle name="Warning Text 7 2 7" xfId="36491"/>
    <cellStyle name="Warning Text 7 2 8" xfId="36492"/>
    <cellStyle name="Warning Text 7 2 9" xfId="36493"/>
    <cellStyle name="Warning Text 7 20" xfId="36494"/>
    <cellStyle name="Warning Text 7 21" xfId="36495"/>
    <cellStyle name="Warning Text 7 22" xfId="36496"/>
    <cellStyle name="Warning Text 7 23" xfId="36497"/>
    <cellStyle name="Warning Text 7 24" xfId="36498"/>
    <cellStyle name="Warning Text 7 25" xfId="36499"/>
    <cellStyle name="Warning Text 7 26" xfId="36500"/>
    <cellStyle name="Warning Text 7 27" xfId="36501"/>
    <cellStyle name="Warning Text 7 28" xfId="36502"/>
    <cellStyle name="Warning Text 7 29" xfId="36503"/>
    <cellStyle name="Warning Text 7 3" xfId="36504"/>
    <cellStyle name="Warning Text 7 3 10" xfId="36505"/>
    <cellStyle name="Warning Text 7 3 11" xfId="36506"/>
    <cellStyle name="Warning Text 7 3 12" xfId="36507"/>
    <cellStyle name="Warning Text 7 3 13" xfId="36508"/>
    <cellStyle name="Warning Text 7 3 14" xfId="36509"/>
    <cellStyle name="Warning Text 7 3 15" xfId="36510"/>
    <cellStyle name="Warning Text 7 3 16" xfId="36511"/>
    <cellStyle name="Warning Text 7 3 17" xfId="36512"/>
    <cellStyle name="Warning Text 7 3 18" xfId="36513"/>
    <cellStyle name="Warning Text 7 3 19" xfId="36514"/>
    <cellStyle name="Warning Text 7 3 2" xfId="36515"/>
    <cellStyle name="Warning Text 7 3 2 2" xfId="36516"/>
    <cellStyle name="Warning Text 7 3 2 3" xfId="36517"/>
    <cellStyle name="Warning Text 7 3 2 4" xfId="36518"/>
    <cellStyle name="Warning Text 7 3 2 5" xfId="36519"/>
    <cellStyle name="Warning Text 7 3 2 6" xfId="36520"/>
    <cellStyle name="Warning Text 7 3 20" xfId="36521"/>
    <cellStyle name="Warning Text 7 3 21" xfId="36522"/>
    <cellStyle name="Warning Text 7 3 22" xfId="36523"/>
    <cellStyle name="Warning Text 7 3 23" xfId="36524"/>
    <cellStyle name="Warning Text 7 3 24" xfId="36525"/>
    <cellStyle name="Warning Text 7 3 25" xfId="36526"/>
    <cellStyle name="Warning Text 7 3 3" xfId="36527"/>
    <cellStyle name="Warning Text 7 3 4" xfId="36528"/>
    <cellStyle name="Warning Text 7 3 5" xfId="36529"/>
    <cellStyle name="Warning Text 7 3 6" xfId="36530"/>
    <cellStyle name="Warning Text 7 3 7" xfId="36531"/>
    <cellStyle name="Warning Text 7 3 8" xfId="36532"/>
    <cellStyle name="Warning Text 7 3 9" xfId="36533"/>
    <cellStyle name="Warning Text 7 30" xfId="36534"/>
    <cellStyle name="Warning Text 7 31" xfId="36535"/>
    <cellStyle name="Warning Text 7 32" xfId="36536"/>
    <cellStyle name="Warning Text 7 33" xfId="36537"/>
    <cellStyle name="Warning Text 7 34" xfId="36538"/>
    <cellStyle name="Warning Text 7 35" xfId="36539"/>
    <cellStyle name="Warning Text 7 36" xfId="36540"/>
    <cellStyle name="Warning Text 7 37" xfId="36541"/>
    <cellStyle name="Warning Text 7 38" xfId="36542"/>
    <cellStyle name="Warning Text 7 39" xfId="36543"/>
    <cellStyle name="Warning Text 7 4" xfId="36544"/>
    <cellStyle name="Warning Text 7 4 10" xfId="36545"/>
    <cellStyle name="Warning Text 7 4 11" xfId="36546"/>
    <cellStyle name="Warning Text 7 4 12" xfId="36547"/>
    <cellStyle name="Warning Text 7 4 13" xfId="36548"/>
    <cellStyle name="Warning Text 7 4 14" xfId="36549"/>
    <cellStyle name="Warning Text 7 4 15" xfId="36550"/>
    <cellStyle name="Warning Text 7 4 16" xfId="36551"/>
    <cellStyle name="Warning Text 7 4 17" xfId="36552"/>
    <cellStyle name="Warning Text 7 4 18" xfId="36553"/>
    <cellStyle name="Warning Text 7 4 19" xfId="36554"/>
    <cellStyle name="Warning Text 7 4 2" xfId="36555"/>
    <cellStyle name="Warning Text 7 4 2 2" xfId="36556"/>
    <cellStyle name="Warning Text 7 4 2 3" xfId="36557"/>
    <cellStyle name="Warning Text 7 4 2 4" xfId="36558"/>
    <cellStyle name="Warning Text 7 4 2 5" xfId="36559"/>
    <cellStyle name="Warning Text 7 4 2 6" xfId="36560"/>
    <cellStyle name="Warning Text 7 4 20" xfId="36561"/>
    <cellStyle name="Warning Text 7 4 21" xfId="36562"/>
    <cellStyle name="Warning Text 7 4 22" xfId="36563"/>
    <cellStyle name="Warning Text 7 4 23" xfId="36564"/>
    <cellStyle name="Warning Text 7 4 24" xfId="36565"/>
    <cellStyle name="Warning Text 7 4 25" xfId="36566"/>
    <cellStyle name="Warning Text 7 4 3" xfId="36567"/>
    <cellStyle name="Warning Text 7 4 4" xfId="36568"/>
    <cellStyle name="Warning Text 7 4 5" xfId="36569"/>
    <cellStyle name="Warning Text 7 4 6" xfId="36570"/>
    <cellStyle name="Warning Text 7 4 7" xfId="36571"/>
    <cellStyle name="Warning Text 7 4 8" xfId="36572"/>
    <cellStyle name="Warning Text 7 4 9" xfId="36573"/>
    <cellStyle name="Warning Text 7 40" xfId="36574"/>
    <cellStyle name="Warning Text 7 41" xfId="36575"/>
    <cellStyle name="Warning Text 7 5" xfId="36576"/>
    <cellStyle name="Warning Text 7 5 10" xfId="36577"/>
    <cellStyle name="Warning Text 7 5 11" xfId="36578"/>
    <cellStyle name="Warning Text 7 5 12" xfId="36579"/>
    <cellStyle name="Warning Text 7 5 13" xfId="36580"/>
    <cellStyle name="Warning Text 7 5 14" xfId="36581"/>
    <cellStyle name="Warning Text 7 5 15" xfId="36582"/>
    <cellStyle name="Warning Text 7 5 16" xfId="36583"/>
    <cellStyle name="Warning Text 7 5 17" xfId="36584"/>
    <cellStyle name="Warning Text 7 5 18" xfId="36585"/>
    <cellStyle name="Warning Text 7 5 19" xfId="36586"/>
    <cellStyle name="Warning Text 7 5 2" xfId="36587"/>
    <cellStyle name="Warning Text 7 5 2 2" xfId="36588"/>
    <cellStyle name="Warning Text 7 5 2 3" xfId="36589"/>
    <cellStyle name="Warning Text 7 5 2 4" xfId="36590"/>
    <cellStyle name="Warning Text 7 5 2 5" xfId="36591"/>
    <cellStyle name="Warning Text 7 5 2 6" xfId="36592"/>
    <cellStyle name="Warning Text 7 5 20" xfId="36593"/>
    <cellStyle name="Warning Text 7 5 21" xfId="36594"/>
    <cellStyle name="Warning Text 7 5 22" xfId="36595"/>
    <cellStyle name="Warning Text 7 5 23" xfId="36596"/>
    <cellStyle name="Warning Text 7 5 24" xfId="36597"/>
    <cellStyle name="Warning Text 7 5 25" xfId="36598"/>
    <cellStyle name="Warning Text 7 5 3" xfId="36599"/>
    <cellStyle name="Warning Text 7 5 4" xfId="36600"/>
    <cellStyle name="Warning Text 7 5 5" xfId="36601"/>
    <cellStyle name="Warning Text 7 5 6" xfId="36602"/>
    <cellStyle name="Warning Text 7 5 7" xfId="36603"/>
    <cellStyle name="Warning Text 7 5 8" xfId="36604"/>
    <cellStyle name="Warning Text 7 5 9" xfId="36605"/>
    <cellStyle name="Warning Text 7 6" xfId="36606"/>
    <cellStyle name="Warning Text 7 6 10" xfId="36607"/>
    <cellStyle name="Warning Text 7 6 11" xfId="36608"/>
    <cellStyle name="Warning Text 7 6 12" xfId="36609"/>
    <cellStyle name="Warning Text 7 6 13" xfId="36610"/>
    <cellStyle name="Warning Text 7 6 14" xfId="36611"/>
    <cellStyle name="Warning Text 7 6 15" xfId="36612"/>
    <cellStyle name="Warning Text 7 6 16" xfId="36613"/>
    <cellStyle name="Warning Text 7 6 17" xfId="36614"/>
    <cellStyle name="Warning Text 7 6 18" xfId="36615"/>
    <cellStyle name="Warning Text 7 6 19" xfId="36616"/>
    <cellStyle name="Warning Text 7 6 2" xfId="36617"/>
    <cellStyle name="Warning Text 7 6 20" xfId="36618"/>
    <cellStyle name="Warning Text 7 6 21" xfId="36619"/>
    <cellStyle name="Warning Text 7 6 22" xfId="36620"/>
    <cellStyle name="Warning Text 7 6 23" xfId="36621"/>
    <cellStyle name="Warning Text 7 6 24" xfId="36622"/>
    <cellStyle name="Warning Text 7 6 25" xfId="36623"/>
    <cellStyle name="Warning Text 7 6 3" xfId="36624"/>
    <cellStyle name="Warning Text 7 6 4" xfId="36625"/>
    <cellStyle name="Warning Text 7 6 5" xfId="36626"/>
    <cellStyle name="Warning Text 7 6 6" xfId="36627"/>
    <cellStyle name="Warning Text 7 6 7" xfId="36628"/>
    <cellStyle name="Warning Text 7 6 8" xfId="36629"/>
    <cellStyle name="Warning Text 7 6 9" xfId="36630"/>
    <cellStyle name="Warning Text 7 7" xfId="36631"/>
    <cellStyle name="Warning Text 7 7 10" xfId="36632"/>
    <cellStyle name="Warning Text 7 7 11" xfId="36633"/>
    <cellStyle name="Warning Text 7 7 12" xfId="36634"/>
    <cellStyle name="Warning Text 7 7 13" xfId="36635"/>
    <cellStyle name="Warning Text 7 7 14" xfId="36636"/>
    <cellStyle name="Warning Text 7 7 15" xfId="36637"/>
    <cellStyle name="Warning Text 7 7 16" xfId="36638"/>
    <cellStyle name="Warning Text 7 7 17" xfId="36639"/>
    <cellStyle name="Warning Text 7 7 18" xfId="36640"/>
    <cellStyle name="Warning Text 7 7 19" xfId="36641"/>
    <cellStyle name="Warning Text 7 7 2" xfId="36642"/>
    <cellStyle name="Warning Text 7 7 20" xfId="36643"/>
    <cellStyle name="Warning Text 7 7 21" xfId="36644"/>
    <cellStyle name="Warning Text 7 7 22" xfId="36645"/>
    <cellStyle name="Warning Text 7 7 23" xfId="36646"/>
    <cellStyle name="Warning Text 7 7 24" xfId="36647"/>
    <cellStyle name="Warning Text 7 7 25" xfId="36648"/>
    <cellStyle name="Warning Text 7 7 3" xfId="36649"/>
    <cellStyle name="Warning Text 7 7 4" xfId="36650"/>
    <cellStyle name="Warning Text 7 7 5" xfId="36651"/>
    <cellStyle name="Warning Text 7 7 6" xfId="36652"/>
    <cellStyle name="Warning Text 7 7 7" xfId="36653"/>
    <cellStyle name="Warning Text 7 7 8" xfId="36654"/>
    <cellStyle name="Warning Text 7 7 9" xfId="36655"/>
    <cellStyle name="Warning Text 7 8" xfId="36656"/>
    <cellStyle name="Warning Text 7 8 10" xfId="36657"/>
    <cellStyle name="Warning Text 7 8 11" xfId="36658"/>
    <cellStyle name="Warning Text 7 8 12" xfId="36659"/>
    <cellStyle name="Warning Text 7 8 13" xfId="36660"/>
    <cellStyle name="Warning Text 7 8 14" xfId="36661"/>
    <cellStyle name="Warning Text 7 8 15" xfId="36662"/>
    <cellStyle name="Warning Text 7 8 16" xfId="36663"/>
    <cellStyle name="Warning Text 7 8 17" xfId="36664"/>
    <cellStyle name="Warning Text 7 8 18" xfId="36665"/>
    <cellStyle name="Warning Text 7 8 19" xfId="36666"/>
    <cellStyle name="Warning Text 7 8 2" xfId="36667"/>
    <cellStyle name="Warning Text 7 8 20" xfId="36668"/>
    <cellStyle name="Warning Text 7 8 21" xfId="36669"/>
    <cellStyle name="Warning Text 7 8 22" xfId="36670"/>
    <cellStyle name="Warning Text 7 8 23" xfId="36671"/>
    <cellStyle name="Warning Text 7 8 24" xfId="36672"/>
    <cellStyle name="Warning Text 7 8 25" xfId="36673"/>
    <cellStyle name="Warning Text 7 8 3" xfId="36674"/>
    <cellStyle name="Warning Text 7 8 4" xfId="36675"/>
    <cellStyle name="Warning Text 7 8 5" xfId="36676"/>
    <cellStyle name="Warning Text 7 8 6" xfId="36677"/>
    <cellStyle name="Warning Text 7 8 7" xfId="36678"/>
    <cellStyle name="Warning Text 7 8 8" xfId="36679"/>
    <cellStyle name="Warning Text 7 8 9" xfId="36680"/>
    <cellStyle name="Warning Text 7 9" xfId="36681"/>
    <cellStyle name="Warning Text 7 9 10" xfId="36682"/>
    <cellStyle name="Warning Text 7 9 11" xfId="36683"/>
    <cellStyle name="Warning Text 7 9 12" xfId="36684"/>
    <cellStyle name="Warning Text 7 9 13" xfId="36685"/>
    <cellStyle name="Warning Text 7 9 14" xfId="36686"/>
    <cellStyle name="Warning Text 7 9 15" xfId="36687"/>
    <cellStyle name="Warning Text 7 9 16" xfId="36688"/>
    <cellStyle name="Warning Text 7 9 17" xfId="36689"/>
    <cellStyle name="Warning Text 7 9 18" xfId="36690"/>
    <cellStyle name="Warning Text 7 9 19" xfId="36691"/>
    <cellStyle name="Warning Text 7 9 2" xfId="36692"/>
    <cellStyle name="Warning Text 7 9 20" xfId="36693"/>
    <cellStyle name="Warning Text 7 9 21" xfId="36694"/>
    <cellStyle name="Warning Text 7 9 22" xfId="36695"/>
    <cellStyle name="Warning Text 7 9 23" xfId="36696"/>
    <cellStyle name="Warning Text 7 9 24" xfId="36697"/>
    <cellStyle name="Warning Text 7 9 25" xfId="36698"/>
    <cellStyle name="Warning Text 7 9 3" xfId="36699"/>
    <cellStyle name="Warning Text 7 9 4" xfId="36700"/>
    <cellStyle name="Warning Text 7 9 5" xfId="36701"/>
    <cellStyle name="Warning Text 7 9 6" xfId="36702"/>
    <cellStyle name="Warning Text 7 9 7" xfId="36703"/>
    <cellStyle name="Warning Text 7 9 8" xfId="36704"/>
    <cellStyle name="Warning Text 7 9 9" xfId="36705"/>
    <cellStyle name="Warning Text 8" xfId="36706"/>
    <cellStyle name="Warning Text 8 10" xfId="36707"/>
    <cellStyle name="Warning Text 8 10 10" xfId="36708"/>
    <cellStyle name="Warning Text 8 10 11" xfId="36709"/>
    <cellStyle name="Warning Text 8 10 12" xfId="36710"/>
    <cellStyle name="Warning Text 8 10 13" xfId="36711"/>
    <cellStyle name="Warning Text 8 10 14" xfId="36712"/>
    <cellStyle name="Warning Text 8 10 15" xfId="36713"/>
    <cellStyle name="Warning Text 8 10 16" xfId="36714"/>
    <cellStyle name="Warning Text 8 10 17" xfId="36715"/>
    <cellStyle name="Warning Text 8 10 18" xfId="36716"/>
    <cellStyle name="Warning Text 8 10 19" xfId="36717"/>
    <cellStyle name="Warning Text 8 10 2" xfId="36718"/>
    <cellStyle name="Warning Text 8 10 20" xfId="36719"/>
    <cellStyle name="Warning Text 8 10 21" xfId="36720"/>
    <cellStyle name="Warning Text 8 10 22" xfId="36721"/>
    <cellStyle name="Warning Text 8 10 23" xfId="36722"/>
    <cellStyle name="Warning Text 8 10 24" xfId="36723"/>
    <cellStyle name="Warning Text 8 10 25" xfId="36724"/>
    <cellStyle name="Warning Text 8 10 3" xfId="36725"/>
    <cellStyle name="Warning Text 8 10 4" xfId="36726"/>
    <cellStyle name="Warning Text 8 10 5" xfId="36727"/>
    <cellStyle name="Warning Text 8 10 6" xfId="36728"/>
    <cellStyle name="Warning Text 8 10 7" xfId="36729"/>
    <cellStyle name="Warning Text 8 10 8" xfId="36730"/>
    <cellStyle name="Warning Text 8 10 9" xfId="36731"/>
    <cellStyle name="Warning Text 8 11" xfId="36732"/>
    <cellStyle name="Warning Text 8 11 2" xfId="36733"/>
    <cellStyle name="Warning Text 8 11 3" xfId="36734"/>
    <cellStyle name="Warning Text 8 11 4" xfId="36735"/>
    <cellStyle name="Warning Text 8 11 5" xfId="36736"/>
    <cellStyle name="Warning Text 8 11 6" xfId="36737"/>
    <cellStyle name="Warning Text 8 12" xfId="36738"/>
    <cellStyle name="Warning Text 8 13" xfId="36739"/>
    <cellStyle name="Warning Text 8 14" xfId="36740"/>
    <cellStyle name="Warning Text 8 15" xfId="36741"/>
    <cellStyle name="Warning Text 8 16" xfId="36742"/>
    <cellStyle name="Warning Text 8 17" xfId="36743"/>
    <cellStyle name="Warning Text 8 18" xfId="36744"/>
    <cellStyle name="Warning Text 8 19" xfId="36745"/>
    <cellStyle name="Warning Text 8 2" xfId="36746"/>
    <cellStyle name="Warning Text 8 2 10" xfId="36747"/>
    <cellStyle name="Warning Text 8 2 11" xfId="36748"/>
    <cellStyle name="Warning Text 8 2 12" xfId="36749"/>
    <cellStyle name="Warning Text 8 2 13" xfId="36750"/>
    <cellStyle name="Warning Text 8 2 14" xfId="36751"/>
    <cellStyle name="Warning Text 8 2 15" xfId="36752"/>
    <cellStyle name="Warning Text 8 2 16" xfId="36753"/>
    <cellStyle name="Warning Text 8 2 17" xfId="36754"/>
    <cellStyle name="Warning Text 8 2 18" xfId="36755"/>
    <cellStyle name="Warning Text 8 2 19" xfId="36756"/>
    <cellStyle name="Warning Text 8 2 2" xfId="36757"/>
    <cellStyle name="Warning Text 8 2 2 2" xfId="36758"/>
    <cellStyle name="Warning Text 8 2 2 3" xfId="36759"/>
    <cellStyle name="Warning Text 8 2 2 4" xfId="36760"/>
    <cellStyle name="Warning Text 8 2 2 5" xfId="36761"/>
    <cellStyle name="Warning Text 8 2 2 6" xfId="36762"/>
    <cellStyle name="Warning Text 8 2 20" xfId="36763"/>
    <cellStyle name="Warning Text 8 2 21" xfId="36764"/>
    <cellStyle name="Warning Text 8 2 22" xfId="36765"/>
    <cellStyle name="Warning Text 8 2 23" xfId="36766"/>
    <cellStyle name="Warning Text 8 2 24" xfId="36767"/>
    <cellStyle name="Warning Text 8 2 25" xfId="36768"/>
    <cellStyle name="Warning Text 8 2 3" xfId="36769"/>
    <cellStyle name="Warning Text 8 2 4" xfId="36770"/>
    <cellStyle name="Warning Text 8 2 5" xfId="36771"/>
    <cellStyle name="Warning Text 8 2 6" xfId="36772"/>
    <cellStyle name="Warning Text 8 2 7" xfId="36773"/>
    <cellStyle name="Warning Text 8 2 8" xfId="36774"/>
    <cellStyle name="Warning Text 8 2 9" xfId="36775"/>
    <cellStyle name="Warning Text 8 20" xfId="36776"/>
    <cellStyle name="Warning Text 8 21" xfId="36777"/>
    <cellStyle name="Warning Text 8 22" xfId="36778"/>
    <cellStyle name="Warning Text 8 23" xfId="36779"/>
    <cellStyle name="Warning Text 8 24" xfId="36780"/>
    <cellStyle name="Warning Text 8 25" xfId="36781"/>
    <cellStyle name="Warning Text 8 26" xfId="36782"/>
    <cellStyle name="Warning Text 8 27" xfId="36783"/>
    <cellStyle name="Warning Text 8 28" xfId="36784"/>
    <cellStyle name="Warning Text 8 29" xfId="36785"/>
    <cellStyle name="Warning Text 8 3" xfId="36786"/>
    <cellStyle name="Warning Text 8 3 10" xfId="36787"/>
    <cellStyle name="Warning Text 8 3 11" xfId="36788"/>
    <cellStyle name="Warning Text 8 3 12" xfId="36789"/>
    <cellStyle name="Warning Text 8 3 13" xfId="36790"/>
    <cellStyle name="Warning Text 8 3 14" xfId="36791"/>
    <cellStyle name="Warning Text 8 3 15" xfId="36792"/>
    <cellStyle name="Warning Text 8 3 16" xfId="36793"/>
    <cellStyle name="Warning Text 8 3 17" xfId="36794"/>
    <cellStyle name="Warning Text 8 3 18" xfId="36795"/>
    <cellStyle name="Warning Text 8 3 19" xfId="36796"/>
    <cellStyle name="Warning Text 8 3 2" xfId="36797"/>
    <cellStyle name="Warning Text 8 3 2 2" xfId="36798"/>
    <cellStyle name="Warning Text 8 3 2 3" xfId="36799"/>
    <cellStyle name="Warning Text 8 3 2 4" xfId="36800"/>
    <cellStyle name="Warning Text 8 3 2 5" xfId="36801"/>
    <cellStyle name="Warning Text 8 3 2 6" xfId="36802"/>
    <cellStyle name="Warning Text 8 3 20" xfId="36803"/>
    <cellStyle name="Warning Text 8 3 21" xfId="36804"/>
    <cellStyle name="Warning Text 8 3 22" xfId="36805"/>
    <cellStyle name="Warning Text 8 3 23" xfId="36806"/>
    <cellStyle name="Warning Text 8 3 24" xfId="36807"/>
    <cellStyle name="Warning Text 8 3 25" xfId="36808"/>
    <cellStyle name="Warning Text 8 3 3" xfId="36809"/>
    <cellStyle name="Warning Text 8 3 4" xfId="36810"/>
    <cellStyle name="Warning Text 8 3 5" xfId="36811"/>
    <cellStyle name="Warning Text 8 3 6" xfId="36812"/>
    <cellStyle name="Warning Text 8 3 7" xfId="36813"/>
    <cellStyle name="Warning Text 8 3 8" xfId="36814"/>
    <cellStyle name="Warning Text 8 3 9" xfId="36815"/>
    <cellStyle name="Warning Text 8 30" xfId="36816"/>
    <cellStyle name="Warning Text 8 31" xfId="36817"/>
    <cellStyle name="Warning Text 8 32" xfId="36818"/>
    <cellStyle name="Warning Text 8 33" xfId="36819"/>
    <cellStyle name="Warning Text 8 34" xfId="36820"/>
    <cellStyle name="Warning Text 8 35" xfId="36821"/>
    <cellStyle name="Warning Text 8 36" xfId="36822"/>
    <cellStyle name="Warning Text 8 37" xfId="36823"/>
    <cellStyle name="Warning Text 8 38" xfId="36824"/>
    <cellStyle name="Warning Text 8 39" xfId="36825"/>
    <cellStyle name="Warning Text 8 4" xfId="36826"/>
    <cellStyle name="Warning Text 8 4 10" xfId="36827"/>
    <cellStyle name="Warning Text 8 4 11" xfId="36828"/>
    <cellStyle name="Warning Text 8 4 12" xfId="36829"/>
    <cellStyle name="Warning Text 8 4 13" xfId="36830"/>
    <cellStyle name="Warning Text 8 4 14" xfId="36831"/>
    <cellStyle name="Warning Text 8 4 15" xfId="36832"/>
    <cellStyle name="Warning Text 8 4 16" xfId="36833"/>
    <cellStyle name="Warning Text 8 4 17" xfId="36834"/>
    <cellStyle name="Warning Text 8 4 18" xfId="36835"/>
    <cellStyle name="Warning Text 8 4 19" xfId="36836"/>
    <cellStyle name="Warning Text 8 4 2" xfId="36837"/>
    <cellStyle name="Warning Text 8 4 2 2" xfId="36838"/>
    <cellStyle name="Warning Text 8 4 2 3" xfId="36839"/>
    <cellStyle name="Warning Text 8 4 2 4" xfId="36840"/>
    <cellStyle name="Warning Text 8 4 2 5" xfId="36841"/>
    <cellStyle name="Warning Text 8 4 2 6" xfId="36842"/>
    <cellStyle name="Warning Text 8 4 20" xfId="36843"/>
    <cellStyle name="Warning Text 8 4 21" xfId="36844"/>
    <cellStyle name="Warning Text 8 4 22" xfId="36845"/>
    <cellStyle name="Warning Text 8 4 23" xfId="36846"/>
    <cellStyle name="Warning Text 8 4 24" xfId="36847"/>
    <cellStyle name="Warning Text 8 4 25" xfId="36848"/>
    <cellStyle name="Warning Text 8 4 3" xfId="36849"/>
    <cellStyle name="Warning Text 8 4 4" xfId="36850"/>
    <cellStyle name="Warning Text 8 4 5" xfId="36851"/>
    <cellStyle name="Warning Text 8 4 6" xfId="36852"/>
    <cellStyle name="Warning Text 8 4 7" xfId="36853"/>
    <cellStyle name="Warning Text 8 4 8" xfId="36854"/>
    <cellStyle name="Warning Text 8 4 9" xfId="36855"/>
    <cellStyle name="Warning Text 8 40" xfId="36856"/>
    <cellStyle name="Warning Text 8 41" xfId="36857"/>
    <cellStyle name="Warning Text 8 5" xfId="36858"/>
    <cellStyle name="Warning Text 8 5 10" xfId="36859"/>
    <cellStyle name="Warning Text 8 5 11" xfId="36860"/>
    <cellStyle name="Warning Text 8 5 12" xfId="36861"/>
    <cellStyle name="Warning Text 8 5 13" xfId="36862"/>
    <cellStyle name="Warning Text 8 5 14" xfId="36863"/>
    <cellStyle name="Warning Text 8 5 15" xfId="36864"/>
    <cellStyle name="Warning Text 8 5 16" xfId="36865"/>
    <cellStyle name="Warning Text 8 5 17" xfId="36866"/>
    <cellStyle name="Warning Text 8 5 18" xfId="36867"/>
    <cellStyle name="Warning Text 8 5 19" xfId="36868"/>
    <cellStyle name="Warning Text 8 5 2" xfId="36869"/>
    <cellStyle name="Warning Text 8 5 2 2" xfId="36870"/>
    <cellStyle name="Warning Text 8 5 2 3" xfId="36871"/>
    <cellStyle name="Warning Text 8 5 2 4" xfId="36872"/>
    <cellStyle name="Warning Text 8 5 2 5" xfId="36873"/>
    <cellStyle name="Warning Text 8 5 2 6" xfId="36874"/>
    <cellStyle name="Warning Text 8 5 20" xfId="36875"/>
    <cellStyle name="Warning Text 8 5 21" xfId="36876"/>
    <cellStyle name="Warning Text 8 5 22" xfId="36877"/>
    <cellStyle name="Warning Text 8 5 23" xfId="36878"/>
    <cellStyle name="Warning Text 8 5 24" xfId="36879"/>
    <cellStyle name="Warning Text 8 5 25" xfId="36880"/>
    <cellStyle name="Warning Text 8 5 3" xfId="36881"/>
    <cellStyle name="Warning Text 8 5 4" xfId="36882"/>
    <cellStyle name="Warning Text 8 5 5" xfId="36883"/>
    <cellStyle name="Warning Text 8 5 6" xfId="36884"/>
    <cellStyle name="Warning Text 8 5 7" xfId="36885"/>
    <cellStyle name="Warning Text 8 5 8" xfId="36886"/>
    <cellStyle name="Warning Text 8 5 9" xfId="36887"/>
    <cellStyle name="Warning Text 8 6" xfId="36888"/>
    <cellStyle name="Warning Text 8 6 10" xfId="36889"/>
    <cellStyle name="Warning Text 8 6 11" xfId="36890"/>
    <cellStyle name="Warning Text 8 6 12" xfId="36891"/>
    <cellStyle name="Warning Text 8 6 13" xfId="36892"/>
    <cellStyle name="Warning Text 8 6 14" xfId="36893"/>
    <cellStyle name="Warning Text 8 6 15" xfId="36894"/>
    <cellStyle name="Warning Text 8 6 16" xfId="36895"/>
    <cellStyle name="Warning Text 8 6 17" xfId="36896"/>
    <cellStyle name="Warning Text 8 6 18" xfId="36897"/>
    <cellStyle name="Warning Text 8 6 19" xfId="36898"/>
    <cellStyle name="Warning Text 8 6 2" xfId="36899"/>
    <cellStyle name="Warning Text 8 6 20" xfId="36900"/>
    <cellStyle name="Warning Text 8 6 21" xfId="36901"/>
    <cellStyle name="Warning Text 8 6 22" xfId="36902"/>
    <cellStyle name="Warning Text 8 6 23" xfId="36903"/>
    <cellStyle name="Warning Text 8 6 24" xfId="36904"/>
    <cellStyle name="Warning Text 8 6 25" xfId="36905"/>
    <cellStyle name="Warning Text 8 6 3" xfId="36906"/>
    <cellStyle name="Warning Text 8 6 4" xfId="36907"/>
    <cellStyle name="Warning Text 8 6 5" xfId="36908"/>
    <cellStyle name="Warning Text 8 6 6" xfId="36909"/>
    <cellStyle name="Warning Text 8 6 7" xfId="36910"/>
    <cellStyle name="Warning Text 8 6 8" xfId="36911"/>
    <cellStyle name="Warning Text 8 6 9" xfId="36912"/>
    <cellStyle name="Warning Text 8 7" xfId="36913"/>
    <cellStyle name="Warning Text 8 7 10" xfId="36914"/>
    <cellStyle name="Warning Text 8 7 11" xfId="36915"/>
    <cellStyle name="Warning Text 8 7 12" xfId="36916"/>
    <cellStyle name="Warning Text 8 7 13" xfId="36917"/>
    <cellStyle name="Warning Text 8 7 14" xfId="36918"/>
    <cellStyle name="Warning Text 8 7 15" xfId="36919"/>
    <cellStyle name="Warning Text 8 7 16" xfId="36920"/>
    <cellStyle name="Warning Text 8 7 17" xfId="36921"/>
    <cellStyle name="Warning Text 8 7 18" xfId="36922"/>
    <cellStyle name="Warning Text 8 7 19" xfId="36923"/>
    <cellStyle name="Warning Text 8 7 2" xfId="36924"/>
    <cellStyle name="Warning Text 8 7 20" xfId="36925"/>
    <cellStyle name="Warning Text 8 7 21" xfId="36926"/>
    <cellStyle name="Warning Text 8 7 22" xfId="36927"/>
    <cellStyle name="Warning Text 8 7 23" xfId="36928"/>
    <cellStyle name="Warning Text 8 7 24" xfId="36929"/>
    <cellStyle name="Warning Text 8 7 25" xfId="36930"/>
    <cellStyle name="Warning Text 8 7 3" xfId="36931"/>
    <cellStyle name="Warning Text 8 7 4" xfId="36932"/>
    <cellStyle name="Warning Text 8 7 5" xfId="36933"/>
    <cellStyle name="Warning Text 8 7 6" xfId="36934"/>
    <cellStyle name="Warning Text 8 7 7" xfId="36935"/>
    <cellStyle name="Warning Text 8 7 8" xfId="36936"/>
    <cellStyle name="Warning Text 8 7 9" xfId="36937"/>
    <cellStyle name="Warning Text 8 8" xfId="36938"/>
    <cellStyle name="Warning Text 8 8 10" xfId="36939"/>
    <cellStyle name="Warning Text 8 8 11" xfId="36940"/>
    <cellStyle name="Warning Text 8 8 12" xfId="36941"/>
    <cellStyle name="Warning Text 8 8 13" xfId="36942"/>
    <cellStyle name="Warning Text 8 8 14" xfId="36943"/>
    <cellStyle name="Warning Text 8 8 15" xfId="36944"/>
    <cellStyle name="Warning Text 8 8 16" xfId="36945"/>
    <cellStyle name="Warning Text 8 8 17" xfId="36946"/>
    <cellStyle name="Warning Text 8 8 18" xfId="36947"/>
    <cellStyle name="Warning Text 8 8 19" xfId="36948"/>
    <cellStyle name="Warning Text 8 8 2" xfId="36949"/>
    <cellStyle name="Warning Text 8 8 20" xfId="36950"/>
    <cellStyle name="Warning Text 8 8 21" xfId="36951"/>
    <cellStyle name="Warning Text 8 8 22" xfId="36952"/>
    <cellStyle name="Warning Text 8 8 23" xfId="36953"/>
    <cellStyle name="Warning Text 8 8 24" xfId="36954"/>
    <cellStyle name="Warning Text 8 8 25" xfId="36955"/>
    <cellStyle name="Warning Text 8 8 3" xfId="36956"/>
    <cellStyle name="Warning Text 8 8 4" xfId="36957"/>
    <cellStyle name="Warning Text 8 8 5" xfId="36958"/>
    <cellStyle name="Warning Text 8 8 6" xfId="36959"/>
    <cellStyle name="Warning Text 8 8 7" xfId="36960"/>
    <cellStyle name="Warning Text 8 8 8" xfId="36961"/>
    <cellStyle name="Warning Text 8 8 9" xfId="36962"/>
    <cellStyle name="Warning Text 8 9" xfId="36963"/>
    <cellStyle name="Warning Text 8 9 10" xfId="36964"/>
    <cellStyle name="Warning Text 8 9 11" xfId="36965"/>
    <cellStyle name="Warning Text 8 9 12" xfId="36966"/>
    <cellStyle name="Warning Text 8 9 13" xfId="36967"/>
    <cellStyle name="Warning Text 8 9 14" xfId="36968"/>
    <cellStyle name="Warning Text 8 9 15" xfId="36969"/>
    <cellStyle name="Warning Text 8 9 16" xfId="36970"/>
    <cellStyle name="Warning Text 8 9 17" xfId="36971"/>
    <cellStyle name="Warning Text 8 9 18" xfId="36972"/>
    <cellStyle name="Warning Text 8 9 19" xfId="36973"/>
    <cellStyle name="Warning Text 8 9 2" xfId="36974"/>
    <cellStyle name="Warning Text 8 9 20" xfId="36975"/>
    <cellStyle name="Warning Text 8 9 21" xfId="36976"/>
    <cellStyle name="Warning Text 8 9 22" xfId="36977"/>
    <cellStyle name="Warning Text 8 9 23" xfId="36978"/>
    <cellStyle name="Warning Text 8 9 24" xfId="36979"/>
    <cellStyle name="Warning Text 8 9 25" xfId="36980"/>
    <cellStyle name="Warning Text 8 9 3" xfId="36981"/>
    <cellStyle name="Warning Text 8 9 4" xfId="36982"/>
    <cellStyle name="Warning Text 8 9 5" xfId="36983"/>
    <cellStyle name="Warning Text 8 9 6" xfId="36984"/>
    <cellStyle name="Warning Text 8 9 7" xfId="36985"/>
    <cellStyle name="Warning Text 8 9 8" xfId="36986"/>
    <cellStyle name="Warning Text 8 9 9" xfId="36987"/>
    <cellStyle name="Warning Text 9" xfId="36988"/>
    <cellStyle name="Warning Text 9 10" xfId="36989"/>
    <cellStyle name="Warning Text 9 10 10" xfId="36990"/>
    <cellStyle name="Warning Text 9 10 11" xfId="36991"/>
    <cellStyle name="Warning Text 9 10 12" xfId="36992"/>
    <cellStyle name="Warning Text 9 10 13" xfId="36993"/>
    <cellStyle name="Warning Text 9 10 14" xfId="36994"/>
    <cellStyle name="Warning Text 9 10 15" xfId="36995"/>
    <cellStyle name="Warning Text 9 10 16" xfId="36996"/>
    <cellStyle name="Warning Text 9 10 17" xfId="36997"/>
    <cellStyle name="Warning Text 9 10 18" xfId="36998"/>
    <cellStyle name="Warning Text 9 10 19" xfId="36999"/>
    <cellStyle name="Warning Text 9 10 2" xfId="37000"/>
    <cellStyle name="Warning Text 9 10 20" xfId="37001"/>
    <cellStyle name="Warning Text 9 10 21" xfId="37002"/>
    <cellStyle name="Warning Text 9 10 22" xfId="37003"/>
    <cellStyle name="Warning Text 9 10 23" xfId="37004"/>
    <cellStyle name="Warning Text 9 10 24" xfId="37005"/>
    <cellStyle name="Warning Text 9 10 25" xfId="37006"/>
    <cellStyle name="Warning Text 9 10 3" xfId="37007"/>
    <cellStyle name="Warning Text 9 10 4" xfId="37008"/>
    <cellStyle name="Warning Text 9 10 5" xfId="37009"/>
    <cellStyle name="Warning Text 9 10 6" xfId="37010"/>
    <cellStyle name="Warning Text 9 10 7" xfId="37011"/>
    <cellStyle name="Warning Text 9 10 8" xfId="37012"/>
    <cellStyle name="Warning Text 9 10 9" xfId="37013"/>
    <cellStyle name="Warning Text 9 11" xfId="37014"/>
    <cellStyle name="Warning Text 9 11 2" xfId="37015"/>
    <cellStyle name="Warning Text 9 11 3" xfId="37016"/>
    <cellStyle name="Warning Text 9 11 4" xfId="37017"/>
    <cellStyle name="Warning Text 9 11 5" xfId="37018"/>
    <cellStyle name="Warning Text 9 11 6" xfId="37019"/>
    <cellStyle name="Warning Text 9 12" xfId="37020"/>
    <cellStyle name="Warning Text 9 13" xfId="37021"/>
    <cellStyle name="Warning Text 9 14" xfId="37022"/>
    <cellStyle name="Warning Text 9 15" xfId="37023"/>
    <cellStyle name="Warning Text 9 16" xfId="37024"/>
    <cellStyle name="Warning Text 9 17" xfId="37025"/>
    <cellStyle name="Warning Text 9 18" xfId="37026"/>
    <cellStyle name="Warning Text 9 19" xfId="37027"/>
    <cellStyle name="Warning Text 9 2" xfId="37028"/>
    <cellStyle name="Warning Text 9 2 10" xfId="37029"/>
    <cellStyle name="Warning Text 9 2 11" xfId="37030"/>
    <cellStyle name="Warning Text 9 2 12" xfId="37031"/>
    <cellStyle name="Warning Text 9 2 13" xfId="37032"/>
    <cellStyle name="Warning Text 9 2 14" xfId="37033"/>
    <cellStyle name="Warning Text 9 2 15" xfId="37034"/>
    <cellStyle name="Warning Text 9 2 16" xfId="37035"/>
    <cellStyle name="Warning Text 9 2 17" xfId="37036"/>
    <cellStyle name="Warning Text 9 2 18" xfId="37037"/>
    <cellStyle name="Warning Text 9 2 19" xfId="37038"/>
    <cellStyle name="Warning Text 9 2 2" xfId="37039"/>
    <cellStyle name="Warning Text 9 2 2 2" xfId="37040"/>
    <cellStyle name="Warning Text 9 2 2 3" xfId="37041"/>
    <cellStyle name="Warning Text 9 2 2 4" xfId="37042"/>
    <cellStyle name="Warning Text 9 2 2 5" xfId="37043"/>
    <cellStyle name="Warning Text 9 2 2 6" xfId="37044"/>
    <cellStyle name="Warning Text 9 2 20" xfId="37045"/>
    <cellStyle name="Warning Text 9 2 21" xfId="37046"/>
    <cellStyle name="Warning Text 9 2 22" xfId="37047"/>
    <cellStyle name="Warning Text 9 2 23" xfId="37048"/>
    <cellStyle name="Warning Text 9 2 24" xfId="37049"/>
    <cellStyle name="Warning Text 9 2 25" xfId="37050"/>
    <cellStyle name="Warning Text 9 2 3" xfId="37051"/>
    <cellStyle name="Warning Text 9 2 4" xfId="37052"/>
    <cellStyle name="Warning Text 9 2 5" xfId="37053"/>
    <cellStyle name="Warning Text 9 2 6" xfId="37054"/>
    <cellStyle name="Warning Text 9 2 7" xfId="37055"/>
    <cellStyle name="Warning Text 9 2 8" xfId="37056"/>
    <cellStyle name="Warning Text 9 2 9" xfId="37057"/>
    <cellStyle name="Warning Text 9 20" xfId="37058"/>
    <cellStyle name="Warning Text 9 21" xfId="37059"/>
    <cellStyle name="Warning Text 9 22" xfId="37060"/>
    <cellStyle name="Warning Text 9 23" xfId="37061"/>
    <cellStyle name="Warning Text 9 24" xfId="37062"/>
    <cellStyle name="Warning Text 9 25" xfId="37063"/>
    <cellStyle name="Warning Text 9 26" xfId="37064"/>
    <cellStyle name="Warning Text 9 27" xfId="37065"/>
    <cellStyle name="Warning Text 9 28" xfId="37066"/>
    <cellStyle name="Warning Text 9 29" xfId="37067"/>
    <cellStyle name="Warning Text 9 3" xfId="37068"/>
    <cellStyle name="Warning Text 9 3 10" xfId="37069"/>
    <cellStyle name="Warning Text 9 3 11" xfId="37070"/>
    <cellStyle name="Warning Text 9 3 12" xfId="37071"/>
    <cellStyle name="Warning Text 9 3 13" xfId="37072"/>
    <cellStyle name="Warning Text 9 3 14" xfId="37073"/>
    <cellStyle name="Warning Text 9 3 15" xfId="37074"/>
    <cellStyle name="Warning Text 9 3 16" xfId="37075"/>
    <cellStyle name="Warning Text 9 3 17" xfId="37076"/>
    <cellStyle name="Warning Text 9 3 18" xfId="37077"/>
    <cellStyle name="Warning Text 9 3 19" xfId="37078"/>
    <cellStyle name="Warning Text 9 3 2" xfId="37079"/>
    <cellStyle name="Warning Text 9 3 2 2" xfId="37080"/>
    <cellStyle name="Warning Text 9 3 2 3" xfId="37081"/>
    <cellStyle name="Warning Text 9 3 2 4" xfId="37082"/>
    <cellStyle name="Warning Text 9 3 2 5" xfId="37083"/>
    <cellStyle name="Warning Text 9 3 2 6" xfId="37084"/>
    <cellStyle name="Warning Text 9 3 20" xfId="37085"/>
    <cellStyle name="Warning Text 9 3 21" xfId="37086"/>
    <cellStyle name="Warning Text 9 3 22" xfId="37087"/>
    <cellStyle name="Warning Text 9 3 23" xfId="37088"/>
    <cellStyle name="Warning Text 9 3 24" xfId="37089"/>
    <cellStyle name="Warning Text 9 3 25" xfId="37090"/>
    <cellStyle name="Warning Text 9 3 3" xfId="37091"/>
    <cellStyle name="Warning Text 9 3 4" xfId="37092"/>
    <cellStyle name="Warning Text 9 3 5" xfId="37093"/>
    <cellStyle name="Warning Text 9 3 6" xfId="37094"/>
    <cellStyle name="Warning Text 9 3 7" xfId="37095"/>
    <cellStyle name="Warning Text 9 3 8" xfId="37096"/>
    <cellStyle name="Warning Text 9 3 9" xfId="37097"/>
    <cellStyle name="Warning Text 9 30" xfId="37098"/>
    <cellStyle name="Warning Text 9 31" xfId="37099"/>
    <cellStyle name="Warning Text 9 32" xfId="37100"/>
    <cellStyle name="Warning Text 9 33" xfId="37101"/>
    <cellStyle name="Warning Text 9 34" xfId="37102"/>
    <cellStyle name="Warning Text 9 35" xfId="37103"/>
    <cellStyle name="Warning Text 9 36" xfId="37104"/>
    <cellStyle name="Warning Text 9 37" xfId="37105"/>
    <cellStyle name="Warning Text 9 38" xfId="37106"/>
    <cellStyle name="Warning Text 9 39" xfId="37107"/>
    <cellStyle name="Warning Text 9 4" xfId="37108"/>
    <cellStyle name="Warning Text 9 4 10" xfId="37109"/>
    <cellStyle name="Warning Text 9 4 11" xfId="37110"/>
    <cellStyle name="Warning Text 9 4 12" xfId="37111"/>
    <cellStyle name="Warning Text 9 4 13" xfId="37112"/>
    <cellStyle name="Warning Text 9 4 14" xfId="37113"/>
    <cellStyle name="Warning Text 9 4 15" xfId="37114"/>
    <cellStyle name="Warning Text 9 4 16" xfId="37115"/>
    <cellStyle name="Warning Text 9 4 17" xfId="37116"/>
    <cellStyle name="Warning Text 9 4 18" xfId="37117"/>
    <cellStyle name="Warning Text 9 4 19" xfId="37118"/>
    <cellStyle name="Warning Text 9 4 2" xfId="37119"/>
    <cellStyle name="Warning Text 9 4 2 2" xfId="37120"/>
    <cellStyle name="Warning Text 9 4 2 3" xfId="37121"/>
    <cellStyle name="Warning Text 9 4 2 4" xfId="37122"/>
    <cellStyle name="Warning Text 9 4 2 5" xfId="37123"/>
    <cellStyle name="Warning Text 9 4 2 6" xfId="37124"/>
    <cellStyle name="Warning Text 9 4 20" xfId="37125"/>
    <cellStyle name="Warning Text 9 4 21" xfId="37126"/>
    <cellStyle name="Warning Text 9 4 22" xfId="37127"/>
    <cellStyle name="Warning Text 9 4 23" xfId="37128"/>
    <cellStyle name="Warning Text 9 4 24" xfId="37129"/>
    <cellStyle name="Warning Text 9 4 25" xfId="37130"/>
    <cellStyle name="Warning Text 9 4 3" xfId="37131"/>
    <cellStyle name="Warning Text 9 4 4" xfId="37132"/>
    <cellStyle name="Warning Text 9 4 5" xfId="37133"/>
    <cellStyle name="Warning Text 9 4 6" xfId="37134"/>
    <cellStyle name="Warning Text 9 4 7" xfId="37135"/>
    <cellStyle name="Warning Text 9 4 8" xfId="37136"/>
    <cellStyle name="Warning Text 9 4 9" xfId="37137"/>
    <cellStyle name="Warning Text 9 40" xfId="37138"/>
    <cellStyle name="Warning Text 9 41" xfId="37139"/>
    <cellStyle name="Warning Text 9 5" xfId="37140"/>
    <cellStyle name="Warning Text 9 5 10" xfId="37141"/>
    <cellStyle name="Warning Text 9 5 11" xfId="37142"/>
    <cellStyle name="Warning Text 9 5 12" xfId="37143"/>
    <cellStyle name="Warning Text 9 5 13" xfId="37144"/>
    <cellStyle name="Warning Text 9 5 14" xfId="37145"/>
    <cellStyle name="Warning Text 9 5 15" xfId="37146"/>
    <cellStyle name="Warning Text 9 5 16" xfId="37147"/>
    <cellStyle name="Warning Text 9 5 17" xfId="37148"/>
    <cellStyle name="Warning Text 9 5 18" xfId="37149"/>
    <cellStyle name="Warning Text 9 5 19" xfId="37150"/>
    <cellStyle name="Warning Text 9 5 2" xfId="37151"/>
    <cellStyle name="Warning Text 9 5 2 2" xfId="37152"/>
    <cellStyle name="Warning Text 9 5 2 3" xfId="37153"/>
    <cellStyle name="Warning Text 9 5 2 4" xfId="37154"/>
    <cellStyle name="Warning Text 9 5 2 5" xfId="37155"/>
    <cellStyle name="Warning Text 9 5 2 6" xfId="37156"/>
    <cellStyle name="Warning Text 9 5 20" xfId="37157"/>
    <cellStyle name="Warning Text 9 5 21" xfId="37158"/>
    <cellStyle name="Warning Text 9 5 22" xfId="37159"/>
    <cellStyle name="Warning Text 9 5 23" xfId="37160"/>
    <cellStyle name="Warning Text 9 5 24" xfId="37161"/>
    <cellStyle name="Warning Text 9 5 25" xfId="37162"/>
    <cellStyle name="Warning Text 9 5 3" xfId="37163"/>
    <cellStyle name="Warning Text 9 5 4" xfId="37164"/>
    <cellStyle name="Warning Text 9 5 5" xfId="37165"/>
    <cellStyle name="Warning Text 9 5 6" xfId="37166"/>
    <cellStyle name="Warning Text 9 5 7" xfId="37167"/>
    <cellStyle name="Warning Text 9 5 8" xfId="37168"/>
    <cellStyle name="Warning Text 9 5 9" xfId="37169"/>
    <cellStyle name="Warning Text 9 6" xfId="37170"/>
    <cellStyle name="Warning Text 9 6 10" xfId="37171"/>
    <cellStyle name="Warning Text 9 6 11" xfId="37172"/>
    <cellStyle name="Warning Text 9 6 12" xfId="37173"/>
    <cellStyle name="Warning Text 9 6 13" xfId="37174"/>
    <cellStyle name="Warning Text 9 6 14" xfId="37175"/>
    <cellStyle name="Warning Text 9 6 15" xfId="37176"/>
    <cellStyle name="Warning Text 9 6 16" xfId="37177"/>
    <cellStyle name="Warning Text 9 6 17" xfId="37178"/>
    <cellStyle name="Warning Text 9 6 18" xfId="37179"/>
    <cellStyle name="Warning Text 9 6 19" xfId="37180"/>
    <cellStyle name="Warning Text 9 6 2" xfId="37181"/>
    <cellStyle name="Warning Text 9 6 20" xfId="37182"/>
    <cellStyle name="Warning Text 9 6 21" xfId="37183"/>
    <cellStyle name="Warning Text 9 6 22" xfId="37184"/>
    <cellStyle name="Warning Text 9 6 23" xfId="37185"/>
    <cellStyle name="Warning Text 9 6 24" xfId="37186"/>
    <cellStyle name="Warning Text 9 6 25" xfId="37187"/>
    <cellStyle name="Warning Text 9 6 3" xfId="37188"/>
    <cellStyle name="Warning Text 9 6 4" xfId="37189"/>
    <cellStyle name="Warning Text 9 6 5" xfId="37190"/>
    <cellStyle name="Warning Text 9 6 6" xfId="37191"/>
    <cellStyle name="Warning Text 9 6 7" xfId="37192"/>
    <cellStyle name="Warning Text 9 6 8" xfId="37193"/>
    <cellStyle name="Warning Text 9 6 9" xfId="37194"/>
    <cellStyle name="Warning Text 9 7" xfId="37195"/>
    <cellStyle name="Warning Text 9 7 10" xfId="37196"/>
    <cellStyle name="Warning Text 9 7 11" xfId="37197"/>
    <cellStyle name="Warning Text 9 7 12" xfId="37198"/>
    <cellStyle name="Warning Text 9 7 13" xfId="37199"/>
    <cellStyle name="Warning Text 9 7 14" xfId="37200"/>
    <cellStyle name="Warning Text 9 7 15" xfId="37201"/>
    <cellStyle name="Warning Text 9 7 16" xfId="37202"/>
    <cellStyle name="Warning Text 9 7 17" xfId="37203"/>
    <cellStyle name="Warning Text 9 7 18" xfId="37204"/>
    <cellStyle name="Warning Text 9 7 19" xfId="37205"/>
    <cellStyle name="Warning Text 9 7 2" xfId="37206"/>
    <cellStyle name="Warning Text 9 7 20" xfId="37207"/>
    <cellStyle name="Warning Text 9 7 21" xfId="37208"/>
    <cellStyle name="Warning Text 9 7 22" xfId="37209"/>
    <cellStyle name="Warning Text 9 7 23" xfId="37210"/>
    <cellStyle name="Warning Text 9 7 24" xfId="37211"/>
    <cellStyle name="Warning Text 9 7 25" xfId="37212"/>
    <cellStyle name="Warning Text 9 7 3" xfId="37213"/>
    <cellStyle name="Warning Text 9 7 4" xfId="37214"/>
    <cellStyle name="Warning Text 9 7 5" xfId="37215"/>
    <cellStyle name="Warning Text 9 7 6" xfId="37216"/>
    <cellStyle name="Warning Text 9 7 7" xfId="37217"/>
    <cellStyle name="Warning Text 9 7 8" xfId="37218"/>
    <cellStyle name="Warning Text 9 7 9" xfId="37219"/>
    <cellStyle name="Warning Text 9 8" xfId="37220"/>
    <cellStyle name="Warning Text 9 8 10" xfId="37221"/>
    <cellStyle name="Warning Text 9 8 11" xfId="37222"/>
    <cellStyle name="Warning Text 9 8 12" xfId="37223"/>
    <cellStyle name="Warning Text 9 8 13" xfId="37224"/>
    <cellStyle name="Warning Text 9 8 14" xfId="37225"/>
    <cellStyle name="Warning Text 9 8 15" xfId="37226"/>
    <cellStyle name="Warning Text 9 8 16" xfId="37227"/>
    <cellStyle name="Warning Text 9 8 17" xfId="37228"/>
    <cellStyle name="Warning Text 9 8 18" xfId="37229"/>
    <cellStyle name="Warning Text 9 8 19" xfId="37230"/>
    <cellStyle name="Warning Text 9 8 2" xfId="37231"/>
    <cellStyle name="Warning Text 9 8 20" xfId="37232"/>
    <cellStyle name="Warning Text 9 8 21" xfId="37233"/>
    <cellStyle name="Warning Text 9 8 22" xfId="37234"/>
    <cellStyle name="Warning Text 9 8 23" xfId="37235"/>
    <cellStyle name="Warning Text 9 8 24" xfId="37236"/>
    <cellStyle name="Warning Text 9 8 25" xfId="37237"/>
    <cellStyle name="Warning Text 9 8 3" xfId="37238"/>
    <cellStyle name="Warning Text 9 8 4" xfId="37239"/>
    <cellStyle name="Warning Text 9 8 5" xfId="37240"/>
    <cellStyle name="Warning Text 9 8 6" xfId="37241"/>
    <cellStyle name="Warning Text 9 8 7" xfId="37242"/>
    <cellStyle name="Warning Text 9 8 8" xfId="37243"/>
    <cellStyle name="Warning Text 9 8 9" xfId="37244"/>
    <cellStyle name="Warning Text 9 9" xfId="37245"/>
    <cellStyle name="Warning Text 9 9 10" xfId="37246"/>
    <cellStyle name="Warning Text 9 9 11" xfId="37247"/>
    <cellStyle name="Warning Text 9 9 12" xfId="37248"/>
    <cellStyle name="Warning Text 9 9 13" xfId="37249"/>
    <cellStyle name="Warning Text 9 9 14" xfId="37250"/>
    <cellStyle name="Warning Text 9 9 15" xfId="37251"/>
    <cellStyle name="Warning Text 9 9 16" xfId="37252"/>
    <cellStyle name="Warning Text 9 9 17" xfId="37253"/>
    <cellStyle name="Warning Text 9 9 18" xfId="37254"/>
    <cellStyle name="Warning Text 9 9 19" xfId="37255"/>
    <cellStyle name="Warning Text 9 9 2" xfId="37256"/>
    <cellStyle name="Warning Text 9 9 20" xfId="37257"/>
    <cellStyle name="Warning Text 9 9 21" xfId="37258"/>
    <cellStyle name="Warning Text 9 9 22" xfId="37259"/>
    <cellStyle name="Warning Text 9 9 23" xfId="37260"/>
    <cellStyle name="Warning Text 9 9 24" xfId="37261"/>
    <cellStyle name="Warning Text 9 9 25" xfId="37262"/>
    <cellStyle name="Warning Text 9 9 3" xfId="37263"/>
    <cellStyle name="Warning Text 9 9 4" xfId="37264"/>
    <cellStyle name="Warning Text 9 9 5" xfId="37265"/>
    <cellStyle name="Warning Text 9 9 6" xfId="37266"/>
    <cellStyle name="Warning Text 9 9 7" xfId="37267"/>
    <cellStyle name="Warning Text 9 9 8" xfId="37268"/>
    <cellStyle name="Warning Text 9 9 9" xfId="37269"/>
    <cellStyle name="Währung [0]_12" xfId="37270"/>
    <cellStyle name="Währung_12" xfId="37271"/>
    <cellStyle name="Währung0" xfId="37272"/>
    <cellStyle name="Währunggroß" xfId="37273"/>
    <cellStyle name="Währungklein" xfId="37274"/>
    <cellStyle name="XL3 Blue" xfId="37275"/>
    <cellStyle name="XL3 Blue 2" xfId="37276"/>
    <cellStyle name="XL3 Blue 3" xfId="37277"/>
    <cellStyle name="XL3 Green" xfId="37278"/>
    <cellStyle name="XL3 Green 2" xfId="37279"/>
    <cellStyle name="XL3 Green 3" xfId="37280"/>
    <cellStyle name="XL3 Orange" xfId="37281"/>
    <cellStyle name="XL3 Orange 2" xfId="37282"/>
    <cellStyle name="XL3 Orange 3" xfId="37283"/>
    <cellStyle name="XL3 Red" xfId="37284"/>
    <cellStyle name="XL3 Red 2" xfId="37285"/>
    <cellStyle name="XL3 Red 3" xfId="37286"/>
    <cellStyle name="XL3 Yellow" xfId="37287"/>
    <cellStyle name="XL3 Yellow 2" xfId="37288"/>
    <cellStyle name="XL3 Yellow 3" xfId="37289"/>
    <cellStyle name="Zeile 1" xfId="37290"/>
    <cellStyle name="Zeile 2" xfId="37291"/>
    <cellStyle name="千分位_Sheet1" xfId="37292"/>
    <cellStyle name="標準_~0032601" xfId="37293"/>
  </cellStyles>
  <dxfs count="5">
    <dxf>
      <font>
        <color rgb="FFFF0000"/>
      </font>
    </dxf>
    <dxf>
      <font>
        <color rgb="FFFF0000"/>
      </font>
    </dxf>
    <dxf>
      <font>
        <color rgb="FFFF0000"/>
      </font>
      <fill>
        <patternFill patternType="none">
          <bgColor auto="1"/>
        </patternFill>
      </fill>
    </dxf>
    <dxf>
      <font>
        <color rgb="FFFF0000"/>
      </font>
      <fill>
        <patternFill>
          <bgColor theme="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ontortema">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847"/>
  <sheetViews>
    <sheetView workbookViewId="0"/>
  </sheetViews>
  <sheetFormatPr defaultColWidth="9.140625" defaultRowHeight="15"/>
  <cols>
    <col min="1" max="1" width="24" style="91" bestFit="1" customWidth="1"/>
    <col min="2" max="2" width="62.5703125" style="91" customWidth="1"/>
    <col min="3" max="3" width="71.140625" style="91" bestFit="1" customWidth="1"/>
    <col min="4" max="4" width="31.42578125" style="106" bestFit="1" customWidth="1"/>
    <col min="5" max="5" width="13.42578125" style="91" customWidth="1"/>
    <col min="6" max="6" width="13.42578125" style="91" bestFit="1" customWidth="1"/>
    <col min="7" max="7" width="13.85546875" style="107" bestFit="1" customWidth="1"/>
    <col min="8" max="8" width="13.42578125" style="107" bestFit="1" customWidth="1"/>
    <col min="9" max="9" width="14.28515625" style="107" bestFit="1" customWidth="1"/>
    <col min="10" max="10" width="14.5703125" style="107" bestFit="1" customWidth="1"/>
    <col min="11" max="11" width="14.28515625" style="91" bestFit="1" customWidth="1"/>
    <col min="12" max="12" width="9.140625" style="90"/>
    <col min="13" max="13" width="14.85546875" style="91" bestFit="1" customWidth="1"/>
    <col min="14" max="14" width="26.7109375" style="91" bestFit="1" customWidth="1"/>
    <col min="15" max="16384" width="9.140625" style="91"/>
  </cols>
  <sheetData>
    <row r="1" spans="1:14">
      <c r="A1" s="87" t="s">
        <v>63</v>
      </c>
      <c r="B1" s="87" t="s">
        <v>269</v>
      </c>
      <c r="C1" s="87" t="s">
        <v>64</v>
      </c>
      <c r="D1" s="88" t="s">
        <v>65</v>
      </c>
      <c r="E1" s="89" t="str">
        <f>"Regn_"&amp;Resultat!$C$5</f>
        <v>Regn_2020</v>
      </c>
      <c r="F1" s="89" t="e">
        <f>"Basis_"&amp;Resultat!#REF!</f>
        <v>#REF!</v>
      </c>
      <c r="G1" s="89" t="e">
        <f>"Basis_"&amp;Resultat!#REF!</f>
        <v>#REF!</v>
      </c>
      <c r="H1" s="89" t="e">
        <f>"Basis_"&amp;Resultat!#REF!</f>
        <v>#REF!</v>
      </c>
      <c r="I1" s="89" t="e">
        <f>"Stress_"&amp;Resultat!#REF!</f>
        <v>#REF!</v>
      </c>
      <c r="J1" s="89" t="e">
        <f>"Stress_"&amp;Resultat!#REF!</f>
        <v>#REF!</v>
      </c>
      <c r="K1" s="89" t="e">
        <f>"Stress_"&amp;Resultat!#REF!</f>
        <v>#REF!</v>
      </c>
    </row>
    <row r="2" spans="1:14">
      <c r="A2" s="92" t="str">
        <f t="shared" ref="A2:A66" ca="1" si="0">MID(N2,1,FIND("!",N2,1)-1)</f>
        <v>Resultat</v>
      </c>
      <c r="B2" s="40" t="str">
        <f>Resultat!A1</f>
        <v>Resultatoplysninger</v>
      </c>
      <c r="C2" s="40" t="str">
        <f>Resultat!B6</f>
        <v>Renteindtægter</v>
      </c>
      <c r="D2" s="40" t="s">
        <v>270</v>
      </c>
      <c r="E2" s="39">
        <f>Resultat!C6</f>
        <v>0</v>
      </c>
      <c r="F2" s="39" t="e">
        <f>Resultat!#REF!</f>
        <v>#REF!</v>
      </c>
      <c r="G2" s="39" t="e">
        <f>Resultat!#REF!</f>
        <v>#REF!</v>
      </c>
      <c r="H2" s="39" t="e">
        <f>Resultat!#REF!</f>
        <v>#REF!</v>
      </c>
      <c r="I2" s="39">
        <f>Resultat!D6</f>
        <v>0</v>
      </c>
      <c r="J2" s="39">
        <f>Resultat!E6</f>
        <v>0</v>
      </c>
      <c r="K2" s="39">
        <f>Resultat!F6</f>
        <v>0</v>
      </c>
      <c r="M2" s="91">
        <f t="shared" ref="M2:M66" si="1">LEN(D2)</f>
        <v>12</v>
      </c>
      <c r="N2" s="91" t="str">
        <f t="shared" ref="N2:N66" ca="1" si="2">MID(_xlfn.FORMULATEXT(I2),2,300)</f>
        <v>Resultat!D6</v>
      </c>
    </row>
    <row r="3" spans="1:14">
      <c r="A3" s="92" t="str">
        <f t="shared" ca="1" si="0"/>
        <v>Resultat</v>
      </c>
      <c r="B3" s="40"/>
      <c r="C3" s="40" t="str">
        <f>Resultat!B7</f>
        <v>Renteudgifter (-)</v>
      </c>
      <c r="D3" s="40" t="s">
        <v>271</v>
      </c>
      <c r="E3" s="39">
        <f>Resultat!C7</f>
        <v>0</v>
      </c>
      <c r="F3" s="39" t="e">
        <f>Resultat!#REF!</f>
        <v>#REF!</v>
      </c>
      <c r="G3" s="39" t="e">
        <f>Resultat!#REF!</f>
        <v>#REF!</v>
      </c>
      <c r="H3" s="39" t="e">
        <f>Resultat!#REF!</f>
        <v>#REF!</v>
      </c>
      <c r="I3" s="39">
        <f>Resultat!D7</f>
        <v>0</v>
      </c>
      <c r="J3" s="39">
        <f>Resultat!E7</f>
        <v>0</v>
      </c>
      <c r="K3" s="39">
        <f>Resultat!F7</f>
        <v>0</v>
      </c>
      <c r="M3" s="91">
        <f t="shared" si="1"/>
        <v>12</v>
      </c>
      <c r="N3" s="91" t="str">
        <f t="shared" ca="1" si="2"/>
        <v>Resultat!D7</v>
      </c>
    </row>
    <row r="4" spans="1:14">
      <c r="A4" s="92" t="str">
        <f t="shared" ca="1" si="0"/>
        <v>Resultat</v>
      </c>
      <c r="B4" s="40"/>
      <c r="C4" s="40" t="str">
        <f>Resultat!B8</f>
        <v>Netto renteindtægter</v>
      </c>
      <c r="D4" s="40" t="s">
        <v>272</v>
      </c>
      <c r="E4" s="39">
        <f>Resultat!C8</f>
        <v>0</v>
      </c>
      <c r="F4" s="39" t="e">
        <f>Resultat!#REF!</f>
        <v>#REF!</v>
      </c>
      <c r="G4" s="39" t="e">
        <f>Resultat!#REF!</f>
        <v>#REF!</v>
      </c>
      <c r="H4" s="39" t="e">
        <f>Resultat!#REF!</f>
        <v>#REF!</v>
      </c>
      <c r="I4" s="39">
        <f>Resultat!D8</f>
        <v>0</v>
      </c>
      <c r="J4" s="39">
        <f>Resultat!E8</f>
        <v>0</v>
      </c>
      <c r="K4" s="39">
        <f>Resultat!F8</f>
        <v>0</v>
      </c>
      <c r="M4" s="91">
        <f t="shared" si="1"/>
        <v>14</v>
      </c>
      <c r="N4" s="91" t="str">
        <f t="shared" ca="1" si="2"/>
        <v>Resultat!D8</v>
      </c>
    </row>
    <row r="5" spans="1:14">
      <c r="A5" s="92" t="str">
        <f t="shared" ca="1" si="0"/>
        <v>Resultat</v>
      </c>
      <c r="B5" s="40"/>
      <c r="C5" s="40" t="str">
        <f>Resultat!B9</f>
        <v>Udbytte af aktier mv.</v>
      </c>
      <c r="D5" s="40" t="s">
        <v>273</v>
      </c>
      <c r="E5" s="39">
        <f>Resultat!C9</f>
        <v>0</v>
      </c>
      <c r="F5" s="39" t="e">
        <f>Resultat!#REF!</f>
        <v>#REF!</v>
      </c>
      <c r="G5" s="39" t="e">
        <f>Resultat!#REF!</f>
        <v>#REF!</v>
      </c>
      <c r="H5" s="39" t="e">
        <f>Resultat!#REF!</f>
        <v>#REF!</v>
      </c>
      <c r="I5" s="39">
        <f>Resultat!D9</f>
        <v>0</v>
      </c>
      <c r="J5" s="39">
        <f>Resultat!E9</f>
        <v>0</v>
      </c>
      <c r="K5" s="39">
        <f>Resultat!F9</f>
        <v>0</v>
      </c>
      <c r="M5" s="91">
        <f t="shared" si="1"/>
        <v>17</v>
      </c>
      <c r="N5" s="91" t="str">
        <f t="shared" ca="1" si="2"/>
        <v>Resultat!D9</v>
      </c>
    </row>
    <row r="6" spans="1:14">
      <c r="A6" s="92" t="str">
        <f t="shared" ca="1" si="0"/>
        <v>Resultat</v>
      </c>
      <c r="B6" s="40"/>
      <c r="C6" s="40" t="str">
        <f>Resultat!B10</f>
        <v>Netto gebyrindtægter</v>
      </c>
      <c r="D6" s="40" t="s">
        <v>274</v>
      </c>
      <c r="E6" s="39">
        <f>Resultat!C10</f>
        <v>0</v>
      </c>
      <c r="F6" s="39" t="e">
        <f>Resultat!#REF!</f>
        <v>#REF!</v>
      </c>
      <c r="G6" s="39" t="e">
        <f>Resultat!#REF!</f>
        <v>#REF!</v>
      </c>
      <c r="H6" s="39" t="e">
        <f>Resultat!#REF!</f>
        <v>#REF!</v>
      </c>
      <c r="I6" s="39">
        <f>Resultat!D10</f>
        <v>0</v>
      </c>
      <c r="J6" s="39">
        <f>Resultat!E10</f>
        <v>0</v>
      </c>
      <c r="K6" s="39">
        <f>Resultat!F10</f>
        <v>0</v>
      </c>
      <c r="M6" s="91">
        <f t="shared" si="1"/>
        <v>14</v>
      </c>
      <c r="N6" s="91" t="str">
        <f t="shared" ca="1" si="2"/>
        <v>Resultat!D10</v>
      </c>
    </row>
    <row r="7" spans="1:14">
      <c r="A7" s="92" t="str">
        <f t="shared" ca="1" si="0"/>
        <v>Resultat</v>
      </c>
      <c r="B7" s="40"/>
      <c r="C7" s="40" t="str">
        <f>Resultat!B11</f>
        <v>Kursreguleringer</v>
      </c>
      <c r="D7" s="40" t="s">
        <v>275</v>
      </c>
      <c r="E7" s="39">
        <f>Resultat!C11</f>
        <v>0</v>
      </c>
      <c r="F7" s="39" t="e">
        <f>Resultat!#REF!</f>
        <v>#REF!</v>
      </c>
      <c r="G7" s="39" t="e">
        <f>Resultat!#REF!</f>
        <v>#REF!</v>
      </c>
      <c r="H7" s="39" t="e">
        <f>Resultat!#REF!</f>
        <v>#REF!</v>
      </c>
      <c r="I7" s="39">
        <f>Resultat!D11</f>
        <v>0</v>
      </c>
      <c r="J7" s="39">
        <f>Resultat!E11</f>
        <v>0</v>
      </c>
      <c r="K7" s="39">
        <f>Resultat!F11</f>
        <v>0</v>
      </c>
      <c r="M7" s="91">
        <f t="shared" si="1"/>
        <v>11</v>
      </c>
      <c r="N7" s="91" t="str">
        <f t="shared" ca="1" si="2"/>
        <v>Resultat!D11</v>
      </c>
    </row>
    <row r="8" spans="1:14">
      <c r="A8" s="92" t="str">
        <f t="shared" ca="1" si="0"/>
        <v>Resultat</v>
      </c>
      <c r="B8" s="40"/>
      <c r="C8" s="40" t="str">
        <f>Resultat!B12</f>
        <v>Udgifter til personale og administration (-)</v>
      </c>
      <c r="D8" s="40" t="s">
        <v>276</v>
      </c>
      <c r="E8" s="39">
        <f>Resultat!C12</f>
        <v>0</v>
      </c>
      <c r="F8" s="39" t="e">
        <f>Resultat!#REF!</f>
        <v>#REF!</v>
      </c>
      <c r="G8" s="39" t="e">
        <f>Resultat!#REF!</f>
        <v>#REF!</v>
      </c>
      <c r="H8" s="39" t="e">
        <f>Resultat!#REF!</f>
        <v>#REF!</v>
      </c>
      <c r="I8" s="39">
        <f>Resultat!D12</f>
        <v>0</v>
      </c>
      <c r="J8" s="39">
        <f>Resultat!E12</f>
        <v>0</v>
      </c>
      <c r="K8" s="39">
        <f>Resultat!F12</f>
        <v>0</v>
      </c>
      <c r="M8" s="91">
        <f t="shared" si="1"/>
        <v>14</v>
      </c>
      <c r="N8" s="91" t="str">
        <f t="shared" ca="1" si="2"/>
        <v>Resultat!D12</v>
      </c>
    </row>
    <row r="9" spans="1:14">
      <c r="A9" s="92" t="str">
        <f t="shared" ca="1" si="0"/>
        <v>Resultat</v>
      </c>
      <c r="B9" s="40"/>
      <c r="C9" s="40" t="str">
        <f>Resultat!B13</f>
        <v>Af- og nedskrivninger på immaterielle og materielle aktiver (-)</v>
      </c>
      <c r="D9" s="40" t="s">
        <v>277</v>
      </c>
      <c r="E9" s="39">
        <f>Resultat!C13</f>
        <v>0</v>
      </c>
      <c r="F9" s="39" t="e">
        <f>Resultat!#REF!</f>
        <v>#REF!</v>
      </c>
      <c r="G9" s="39" t="e">
        <f>Resultat!#REF!</f>
        <v>#REF!</v>
      </c>
      <c r="H9" s="39" t="e">
        <f>Resultat!#REF!</f>
        <v>#REF!</v>
      </c>
      <c r="I9" s="39">
        <f>Resultat!D13</f>
        <v>0</v>
      </c>
      <c r="J9" s="39">
        <f>Resultat!E13</f>
        <v>0</v>
      </c>
      <c r="K9" s="39">
        <f>Resultat!F13</f>
        <v>0</v>
      </c>
      <c r="M9" s="91">
        <f t="shared" si="1"/>
        <v>11</v>
      </c>
      <c r="N9" s="91" t="str">
        <f t="shared" ca="1" si="2"/>
        <v>Resultat!D13</v>
      </c>
    </row>
    <row r="10" spans="1:14">
      <c r="A10" s="92" t="str">
        <f t="shared" ca="1" si="0"/>
        <v>Resultat</v>
      </c>
      <c r="B10" s="40"/>
      <c r="C10" s="40" t="str">
        <f>Resultat!B14</f>
        <v>Nedskrivninger på udlån og tilgodehavender mv. (-)</v>
      </c>
      <c r="D10" s="40" t="s">
        <v>278</v>
      </c>
      <c r="E10" s="39">
        <f>Resultat!C14</f>
        <v>0</v>
      </c>
      <c r="F10" s="39" t="e">
        <f>Resultat!#REF!</f>
        <v>#REF!</v>
      </c>
      <c r="G10" s="39" t="e">
        <f>Resultat!#REF!</f>
        <v>#REF!</v>
      </c>
      <c r="H10" s="39" t="e">
        <f>Resultat!#REF!</f>
        <v>#REF!</v>
      </c>
      <c r="I10" s="39">
        <f>Resultat!D14</f>
        <v>0</v>
      </c>
      <c r="J10" s="39">
        <f>Resultat!E14</f>
        <v>0</v>
      </c>
      <c r="K10" s="39">
        <f>Resultat!F14</f>
        <v>0</v>
      </c>
      <c r="M10" s="91">
        <f t="shared" si="1"/>
        <v>7</v>
      </c>
      <c r="N10" s="91" t="str">
        <f t="shared" ca="1" si="2"/>
        <v>Resultat!D14</v>
      </c>
    </row>
    <row r="11" spans="1:14">
      <c r="A11" s="92" t="str">
        <f t="shared" ca="1" si="0"/>
        <v>Resultat</v>
      </c>
      <c r="B11" s="40"/>
      <c r="C11" s="40" t="str">
        <f>Resultat!B15</f>
        <v>Resultat af kapitalandele i associerede og tilknyttede virksomheder</v>
      </c>
      <c r="D11" s="40" t="s">
        <v>279</v>
      </c>
      <c r="E11" s="39">
        <f>Resultat!C15</f>
        <v>0</v>
      </c>
      <c r="F11" s="39" t="e">
        <f>Resultat!#REF!</f>
        <v>#REF!</v>
      </c>
      <c r="G11" s="39" t="e">
        <f>Resultat!#REF!</f>
        <v>#REF!</v>
      </c>
      <c r="H11" s="39" t="e">
        <f>Resultat!#REF!</f>
        <v>#REF!</v>
      </c>
      <c r="I11" s="39">
        <f>Resultat!D15</f>
        <v>0</v>
      </c>
      <c r="J11" s="39">
        <f>Resultat!E15</f>
        <v>0</v>
      </c>
      <c r="K11" s="39">
        <f>Resultat!F15</f>
        <v>0</v>
      </c>
      <c r="M11" s="91">
        <f t="shared" si="1"/>
        <v>18</v>
      </c>
      <c r="N11" s="91" t="str">
        <f t="shared" ca="1" si="2"/>
        <v>Resultat!D15</v>
      </c>
    </row>
    <row r="12" spans="1:14">
      <c r="A12" s="92" t="str">
        <f t="shared" ca="1" si="0"/>
        <v>Resultat</v>
      </c>
      <c r="B12" s="40"/>
      <c r="C12" s="40" t="str">
        <f>Resultat!B16</f>
        <v>Andre poster netto</v>
      </c>
      <c r="D12" s="40" t="s">
        <v>280</v>
      </c>
      <c r="E12" s="39">
        <f>Resultat!C16</f>
        <v>0</v>
      </c>
      <c r="F12" s="39" t="e">
        <f>Resultat!#REF!</f>
        <v>#REF!</v>
      </c>
      <c r="G12" s="39" t="e">
        <f>Resultat!#REF!</f>
        <v>#REF!</v>
      </c>
      <c r="H12" s="39" t="e">
        <f>Resultat!#REF!</f>
        <v>#REF!</v>
      </c>
      <c r="I12" s="39">
        <f>Resultat!D16</f>
        <v>0</v>
      </c>
      <c r="J12" s="39">
        <f>Resultat!E16</f>
        <v>0</v>
      </c>
      <c r="K12" s="39">
        <f>Resultat!F16</f>
        <v>0</v>
      </c>
      <c r="M12" s="91">
        <f t="shared" si="1"/>
        <v>15</v>
      </c>
      <c r="N12" s="91" t="str">
        <f t="shared" ca="1" si="2"/>
        <v>Resultat!D16</v>
      </c>
    </row>
    <row r="13" spans="1:14">
      <c r="A13" s="92" t="str">
        <f t="shared" ca="1" si="0"/>
        <v>Resultat</v>
      </c>
      <c r="B13" s="40"/>
      <c r="C13" s="40" t="str">
        <f>Resultat!B17</f>
        <v>Resultat før skat</v>
      </c>
      <c r="D13" s="40" t="s">
        <v>281</v>
      </c>
      <c r="E13" s="39">
        <f>Resultat!C17</f>
        <v>0</v>
      </c>
      <c r="F13" s="39" t="e">
        <f>Resultat!#REF!</f>
        <v>#REF!</v>
      </c>
      <c r="G13" s="39" t="e">
        <f>Resultat!#REF!</f>
        <v>#REF!</v>
      </c>
      <c r="H13" s="39" t="e">
        <f>Resultat!#REF!</f>
        <v>#REF!</v>
      </c>
      <c r="I13" s="39">
        <f>Resultat!D17</f>
        <v>0</v>
      </c>
      <c r="J13" s="39">
        <f>Resultat!E17</f>
        <v>0</v>
      </c>
      <c r="K13" s="39">
        <f>Resultat!F17</f>
        <v>0</v>
      </c>
      <c r="M13" s="91">
        <f t="shared" si="1"/>
        <v>15</v>
      </c>
      <c r="N13" s="91" t="str">
        <f t="shared" ca="1" si="2"/>
        <v>Resultat!D17</v>
      </c>
    </row>
    <row r="14" spans="1:14">
      <c r="A14" s="92" t="str">
        <f t="shared" ca="1" si="0"/>
        <v>Resultat</v>
      </c>
      <c r="B14" s="40"/>
      <c r="C14" s="40" t="str">
        <f>Resultat!B18</f>
        <v>Skat (-)</v>
      </c>
      <c r="D14" s="40" t="s">
        <v>282</v>
      </c>
      <c r="E14" s="39">
        <f>Resultat!C18</f>
        <v>0</v>
      </c>
      <c r="F14" s="39" t="e">
        <f>Resultat!#REF!</f>
        <v>#REF!</v>
      </c>
      <c r="G14" s="39" t="e">
        <f>Resultat!#REF!</f>
        <v>#REF!</v>
      </c>
      <c r="H14" s="39" t="e">
        <f>Resultat!#REF!</f>
        <v>#REF!</v>
      </c>
      <c r="I14" s="39">
        <f>Resultat!D18</f>
        <v>0</v>
      </c>
      <c r="J14" s="39">
        <f>Resultat!E18</f>
        <v>0</v>
      </c>
      <c r="K14" s="39">
        <f>Resultat!F18</f>
        <v>0</v>
      </c>
      <c r="M14" s="91">
        <f t="shared" si="1"/>
        <v>8</v>
      </c>
      <c r="N14" s="91" t="str">
        <f t="shared" ca="1" si="2"/>
        <v>Resultat!D18</v>
      </c>
    </row>
    <row r="15" spans="1:14">
      <c r="A15" s="92" t="str">
        <f t="shared" ca="1" si="0"/>
        <v>Resultat</v>
      </c>
      <c r="B15" s="40"/>
      <c r="C15" s="40" t="str">
        <f>Resultat!B19</f>
        <v>Årets resultat</v>
      </c>
      <c r="D15" s="40" t="s">
        <v>283</v>
      </c>
      <c r="E15" s="39">
        <f>Resultat!C19</f>
        <v>0</v>
      </c>
      <c r="F15" s="39" t="e">
        <f>Resultat!#REF!</f>
        <v>#REF!</v>
      </c>
      <c r="G15" s="39" t="e">
        <f>Resultat!#REF!</f>
        <v>#REF!</v>
      </c>
      <c r="H15" s="39" t="e">
        <f>Resultat!#REF!</f>
        <v>#REF!</v>
      </c>
      <c r="I15" s="39">
        <f>Resultat!D19</f>
        <v>0</v>
      </c>
      <c r="J15" s="39">
        <f>Resultat!E19</f>
        <v>0</v>
      </c>
      <c r="K15" s="39">
        <f>Resultat!F19</f>
        <v>0</v>
      </c>
      <c r="M15" s="91">
        <f t="shared" si="1"/>
        <v>13</v>
      </c>
      <c r="N15" s="91" t="str">
        <f t="shared" ca="1" si="2"/>
        <v>Resultat!D19</v>
      </c>
    </row>
    <row r="16" spans="1:14">
      <c r="A16" s="92" t="str">
        <f t="shared" ca="1" si="0"/>
        <v>Resultat</v>
      </c>
      <c r="B16" s="40"/>
      <c r="C16" s="40" t="str">
        <f>Resultat!B26</f>
        <v>Foreslået udbytte (baseret på årets resultat)</v>
      </c>
      <c r="D16" s="40" t="s">
        <v>284</v>
      </c>
      <c r="E16" s="39">
        <f>Resultat!C26</f>
        <v>0</v>
      </c>
      <c r="F16" s="39" t="e">
        <f>Resultat!#REF!</f>
        <v>#REF!</v>
      </c>
      <c r="G16" s="39" t="e">
        <f>Resultat!#REF!</f>
        <v>#REF!</v>
      </c>
      <c r="H16" s="39" t="e">
        <f>Resultat!#REF!</f>
        <v>#REF!</v>
      </c>
      <c r="I16" s="39">
        <f>Resultat!D26</f>
        <v>0</v>
      </c>
      <c r="J16" s="39">
        <f>Resultat!E26</f>
        <v>0</v>
      </c>
      <c r="K16" s="39">
        <f>Resultat!F26</f>
        <v>0</v>
      </c>
      <c r="M16" s="91">
        <f t="shared" si="1"/>
        <v>17</v>
      </c>
      <c r="N16" s="91" t="str">
        <f t="shared" ca="1" si="2"/>
        <v>Resultat!D26</v>
      </c>
    </row>
    <row r="17" spans="1:14">
      <c r="A17" s="92" t="str">
        <f t="shared" ca="1" si="0"/>
        <v>Resultat</v>
      </c>
      <c r="B17" s="40"/>
      <c r="C17" s="40" t="str">
        <f>Resultat!B27</f>
        <v>Aktietilbagekøb (gennemført i året)</v>
      </c>
      <c r="D17" s="40" t="s">
        <v>285</v>
      </c>
      <c r="E17" s="39">
        <f>Resultat!C27</f>
        <v>0</v>
      </c>
      <c r="F17" s="39" t="e">
        <f>Resultat!#REF!</f>
        <v>#REF!</v>
      </c>
      <c r="G17" s="39" t="e">
        <f>Resultat!#REF!</f>
        <v>#REF!</v>
      </c>
      <c r="H17" s="39" t="e">
        <f>Resultat!#REF!</f>
        <v>#REF!</v>
      </c>
      <c r="I17" s="39">
        <f>Resultat!D27</f>
        <v>0</v>
      </c>
      <c r="J17" s="39">
        <f>Resultat!E27</f>
        <v>0</v>
      </c>
      <c r="K17" s="39">
        <f>Resultat!F27</f>
        <v>0</v>
      </c>
      <c r="M17" s="91">
        <f t="shared" si="1"/>
        <v>16</v>
      </c>
      <c r="N17" s="91" t="str">
        <f t="shared" ca="1" si="2"/>
        <v>Resultat!D27</v>
      </c>
    </row>
    <row r="18" spans="1:14">
      <c r="A18" s="92" t="str">
        <f t="shared" ca="1" si="0"/>
        <v>Resultat</v>
      </c>
      <c r="B18" s="40"/>
      <c r="C18" s="40" t="str">
        <f>Resultat!B28</f>
        <v>Renteudgifter af hybrid kernekapital, der indgår under egenkapitalen</v>
      </c>
      <c r="D18" s="40" t="s">
        <v>286</v>
      </c>
      <c r="E18" s="39">
        <f>Resultat!C28</f>
        <v>0</v>
      </c>
      <c r="F18" s="39" t="e">
        <f>Resultat!#REF!</f>
        <v>#REF!</v>
      </c>
      <c r="G18" s="39" t="e">
        <f>Resultat!#REF!</f>
        <v>#REF!</v>
      </c>
      <c r="H18" s="39" t="e">
        <f>Resultat!#REF!</f>
        <v>#REF!</v>
      </c>
      <c r="I18" s="39">
        <f>Resultat!D28</f>
        <v>0</v>
      </c>
      <c r="J18" s="39">
        <f>Resultat!E28</f>
        <v>0</v>
      </c>
      <c r="K18" s="39">
        <f>Resultat!F28</f>
        <v>0</v>
      </c>
      <c r="M18" s="91">
        <f t="shared" si="1"/>
        <v>18</v>
      </c>
      <c r="N18" s="91" t="str">
        <f t="shared" ca="1" si="2"/>
        <v>Resultat!D28</v>
      </c>
    </row>
    <row r="19" spans="1:14">
      <c r="A19" s="93" t="str">
        <f t="shared" ca="1" si="0"/>
        <v>'Noter til resultat'</v>
      </c>
      <c r="B19" s="27" t="str">
        <f>'Noter til resultat'!A1</f>
        <v>Noter til resultatoplysninger</v>
      </c>
      <c r="C19" s="27" t="str">
        <f>'Noter til resultat'!B7</f>
        <v>Tilgodehavender hos kreditinstitutter og centralbanker</v>
      </c>
      <c r="D19" s="1" t="s">
        <v>287</v>
      </c>
      <c r="E19" s="27">
        <f>'Noter til resultat'!C7</f>
        <v>0</v>
      </c>
      <c r="F19" s="27" t="e">
        <f>'Noter til resultat'!#REF!</f>
        <v>#REF!</v>
      </c>
      <c r="G19" s="27" t="e">
        <f>'Noter til resultat'!#REF!</f>
        <v>#REF!</v>
      </c>
      <c r="H19" s="27" t="e">
        <f>'Noter til resultat'!#REF!</f>
        <v>#REF!</v>
      </c>
      <c r="I19" s="27">
        <f>'Noter til resultat'!D7</f>
        <v>0</v>
      </c>
      <c r="J19" s="27">
        <f>'Noter til resultat'!E7</f>
        <v>0</v>
      </c>
      <c r="K19" s="27">
        <f>'Noter til resultat'!F7</f>
        <v>0</v>
      </c>
      <c r="M19" s="91">
        <f t="shared" si="1"/>
        <v>18</v>
      </c>
      <c r="N19" s="91" t="str">
        <f t="shared" ca="1" si="2"/>
        <v>'Noter til resultat'!D7</v>
      </c>
    </row>
    <row r="20" spans="1:14">
      <c r="A20" s="93" t="str">
        <f t="shared" ca="1" si="0"/>
        <v>'Noter til resultat'</v>
      </c>
      <c r="B20" s="1"/>
      <c r="C20" s="27" t="str">
        <f>'Noter til resultat'!B8</f>
        <v>Udlån og andre tilgodehavender</v>
      </c>
      <c r="D20" s="1" t="s">
        <v>288</v>
      </c>
      <c r="E20" s="27">
        <f>'Noter til resultat'!C8</f>
        <v>0</v>
      </c>
      <c r="F20" s="27" t="e">
        <f>'Noter til resultat'!#REF!</f>
        <v>#REF!</v>
      </c>
      <c r="G20" s="27" t="e">
        <f>'Noter til resultat'!#REF!</f>
        <v>#REF!</v>
      </c>
      <c r="H20" s="27" t="e">
        <f>'Noter til resultat'!#REF!</f>
        <v>#REF!</v>
      </c>
      <c r="I20" s="27">
        <f>'Noter til resultat'!D8</f>
        <v>0</v>
      </c>
      <c r="J20" s="27">
        <f>'Noter til resultat'!E8</f>
        <v>0</v>
      </c>
      <c r="K20" s="27">
        <f>'Noter til resultat'!F8</f>
        <v>0</v>
      </c>
      <c r="M20" s="91">
        <f t="shared" si="1"/>
        <v>17</v>
      </c>
      <c r="N20" s="91" t="str">
        <f t="shared" ca="1" si="2"/>
        <v>'Noter til resultat'!D8</v>
      </c>
    </row>
    <row r="21" spans="1:14">
      <c r="A21" s="93" t="str">
        <f t="shared" ca="1" si="0"/>
        <v>'Noter til resultat'</v>
      </c>
      <c r="B21" s="1"/>
      <c r="C21" s="27" t="str">
        <f>'Noter til resultat'!B9</f>
        <v>Bidrag</v>
      </c>
      <c r="D21" s="1" t="s">
        <v>289</v>
      </c>
      <c r="E21" s="27">
        <f>'Noter til resultat'!C9</f>
        <v>0</v>
      </c>
      <c r="F21" s="27" t="e">
        <f>'Noter til resultat'!#REF!</f>
        <v>#REF!</v>
      </c>
      <c r="G21" s="27" t="e">
        <f>'Noter til resultat'!#REF!</f>
        <v>#REF!</v>
      </c>
      <c r="H21" s="27" t="e">
        <f>'Noter til resultat'!#REF!</f>
        <v>#REF!</v>
      </c>
      <c r="I21" s="27">
        <f>'Noter til resultat'!D9</f>
        <v>0</v>
      </c>
      <c r="J21" s="27">
        <f>'Noter til resultat'!E9</f>
        <v>0</v>
      </c>
      <c r="K21" s="27">
        <f>'Noter til resultat'!F9</f>
        <v>0</v>
      </c>
      <c r="M21" s="91">
        <f t="shared" si="1"/>
        <v>20</v>
      </c>
      <c r="N21" s="91" t="str">
        <f t="shared" ca="1" si="2"/>
        <v>'Noter til resultat'!D9</v>
      </c>
    </row>
    <row r="22" spans="1:14">
      <c r="A22" s="93" t="str">
        <f t="shared" ca="1" si="0"/>
        <v>'Noter til resultat'</v>
      </c>
      <c r="B22" s="1"/>
      <c r="C22" s="27" t="str">
        <f>'Noter til resultat'!B10</f>
        <v>Obligationer</v>
      </c>
      <c r="D22" s="1" t="s">
        <v>290</v>
      </c>
      <c r="E22" s="27">
        <f>'Noter til resultat'!C10</f>
        <v>0</v>
      </c>
      <c r="F22" s="27" t="e">
        <f>'Noter til resultat'!#REF!</f>
        <v>#REF!</v>
      </c>
      <c r="G22" s="27" t="e">
        <f>'Noter til resultat'!#REF!</f>
        <v>#REF!</v>
      </c>
      <c r="H22" s="27" t="e">
        <f>'Noter til resultat'!#REF!</f>
        <v>#REF!</v>
      </c>
      <c r="I22" s="27">
        <f>'Noter til resultat'!D10</f>
        <v>0</v>
      </c>
      <c r="J22" s="27">
        <f>'Noter til resultat'!E10</f>
        <v>0</v>
      </c>
      <c r="K22" s="27">
        <f>'Noter til resultat'!F10</f>
        <v>0</v>
      </c>
      <c r="M22" s="91">
        <f t="shared" si="1"/>
        <v>17</v>
      </c>
      <c r="N22" s="91" t="str">
        <f t="shared" ca="1" si="2"/>
        <v>'Noter til resultat'!D10</v>
      </c>
    </row>
    <row r="23" spans="1:14">
      <c r="A23" s="93" t="str">
        <f t="shared" ca="1" si="0"/>
        <v>'Noter til resultat'</v>
      </c>
      <c r="B23" s="1"/>
      <c r="C23" s="27" t="str">
        <f>'Noter til resultat'!B11</f>
        <v>Afledte finansielle instrumenter i alt</v>
      </c>
      <c r="D23" s="1" t="s">
        <v>291</v>
      </c>
      <c r="E23" s="27">
        <f>'Noter til resultat'!C11</f>
        <v>0</v>
      </c>
      <c r="F23" s="27" t="e">
        <f>'Noter til resultat'!#REF!</f>
        <v>#REF!</v>
      </c>
      <c r="G23" s="27" t="e">
        <f>'Noter til resultat'!#REF!</f>
        <v>#REF!</v>
      </c>
      <c r="H23" s="27" t="e">
        <f>'Noter til resultat'!#REF!</f>
        <v>#REF!</v>
      </c>
      <c r="I23" s="27">
        <f>'Noter til resultat'!D11</f>
        <v>0</v>
      </c>
      <c r="J23" s="27">
        <f>'Noter til resultat'!E11</f>
        <v>0</v>
      </c>
      <c r="K23" s="27">
        <f>'Noter til resultat'!F11</f>
        <v>0</v>
      </c>
      <c r="M23" s="91">
        <f t="shared" si="1"/>
        <v>23</v>
      </c>
      <c r="N23" s="91" t="str">
        <f t="shared" ca="1" si="2"/>
        <v>'Noter til resultat'!D11</v>
      </c>
    </row>
    <row r="24" spans="1:14">
      <c r="A24" s="93" t="str">
        <f t="shared" ca="1" si="0"/>
        <v>'Noter til resultat'</v>
      </c>
      <c r="B24" s="1"/>
      <c r="C24" s="27" t="str">
        <f>'Noter til resultat'!B12</f>
        <v xml:space="preserve">… heraf: Valutakontrakter </v>
      </c>
      <c r="D24" s="1" t="s">
        <v>292</v>
      </c>
      <c r="E24" s="27">
        <f>'Noter til resultat'!C12</f>
        <v>0</v>
      </c>
      <c r="F24" s="27" t="e">
        <f>'Noter til resultat'!#REF!</f>
        <v>#REF!</v>
      </c>
      <c r="G24" s="27" t="e">
        <f>'Noter til resultat'!#REF!</f>
        <v>#REF!</v>
      </c>
      <c r="H24" s="27" t="e">
        <f>'Noter til resultat'!#REF!</f>
        <v>#REF!</v>
      </c>
      <c r="I24" s="27">
        <f>'Noter til resultat'!D12</f>
        <v>0</v>
      </c>
      <c r="J24" s="27">
        <f>'Noter til resultat'!E12</f>
        <v>0</v>
      </c>
      <c r="K24" s="27">
        <f>'Noter til resultat'!F12</f>
        <v>0</v>
      </c>
      <c r="M24" s="91">
        <f t="shared" si="1"/>
        <v>30</v>
      </c>
      <c r="N24" s="91" t="str">
        <f t="shared" ca="1" si="2"/>
        <v>'Noter til resultat'!D12</v>
      </c>
    </row>
    <row r="25" spans="1:14">
      <c r="A25" s="93" t="str">
        <f t="shared" ca="1" si="0"/>
        <v>'Noter til resultat'</v>
      </c>
      <c r="B25" s="1"/>
      <c r="C25" s="27" t="str">
        <f>'Noter til resultat'!B13</f>
        <v xml:space="preserve">… heraf: Rentekontrakter </v>
      </c>
      <c r="D25" s="1" t="s">
        <v>293</v>
      </c>
      <c r="E25" s="27">
        <f>'Noter til resultat'!C13</f>
        <v>0</v>
      </c>
      <c r="F25" s="27" t="e">
        <f>'Noter til resultat'!#REF!</f>
        <v>#REF!</v>
      </c>
      <c r="G25" s="27" t="e">
        <f>'Noter til resultat'!#REF!</f>
        <v>#REF!</v>
      </c>
      <c r="H25" s="27" t="e">
        <f>'Noter til resultat'!#REF!</f>
        <v>#REF!</v>
      </c>
      <c r="I25" s="27">
        <f>'Noter til resultat'!D13</f>
        <v>0</v>
      </c>
      <c r="J25" s="27">
        <f>'Noter til resultat'!E13</f>
        <v>0</v>
      </c>
      <c r="K25" s="27">
        <f>'Noter til resultat'!F13</f>
        <v>0</v>
      </c>
      <c r="M25" s="91">
        <f t="shared" si="1"/>
        <v>29</v>
      </c>
      <c r="N25" s="91" t="str">
        <f t="shared" ca="1" si="2"/>
        <v>'Noter til resultat'!D13</v>
      </c>
    </row>
    <row r="26" spans="1:14">
      <c r="A26" s="93" t="str">
        <f t="shared" ca="1" si="0"/>
        <v>'Noter til resultat'</v>
      </c>
      <c r="B26" s="1"/>
      <c r="C26" s="27" t="str">
        <f>'Noter til resultat'!B14</f>
        <v>Øvrige renteindtægter</v>
      </c>
      <c r="D26" s="1" t="s">
        <v>294</v>
      </c>
      <c r="E26" s="27">
        <f>'Noter til resultat'!C14</f>
        <v>0</v>
      </c>
      <c r="F26" s="27" t="e">
        <f>'Noter til resultat'!#REF!</f>
        <v>#REF!</v>
      </c>
      <c r="G26" s="27" t="e">
        <f>'Noter til resultat'!#REF!</f>
        <v>#REF!</v>
      </c>
      <c r="H26" s="27" t="e">
        <f>'Noter til resultat'!#REF!</f>
        <v>#REF!</v>
      </c>
      <c r="I26" s="27">
        <f>'Noter til resultat'!D14</f>
        <v>0</v>
      </c>
      <c r="J26" s="27">
        <f>'Noter til resultat'!E14</f>
        <v>0</v>
      </c>
      <c r="K26" s="27">
        <f>'Noter til resultat'!F14</f>
        <v>0</v>
      </c>
      <c r="M26" s="91">
        <f t="shared" si="1"/>
        <v>18</v>
      </c>
      <c r="N26" s="91" t="str">
        <f t="shared" ca="1" si="2"/>
        <v>'Noter til resultat'!D14</v>
      </c>
    </row>
    <row r="27" spans="1:14">
      <c r="A27" s="93" t="str">
        <f t="shared" ca="1" si="0"/>
        <v>'Noter til resultat'</v>
      </c>
      <c r="B27" s="1"/>
      <c r="C27" s="27" t="str">
        <f>'Noter til resultat'!B15</f>
        <v>Renteindtægter i alt</v>
      </c>
      <c r="D27" s="1" t="s">
        <v>295</v>
      </c>
      <c r="E27" s="27">
        <f>'Noter til resultat'!C15</f>
        <v>0</v>
      </c>
      <c r="F27" s="27" t="e">
        <f>'Noter til resultat'!#REF!</f>
        <v>#REF!</v>
      </c>
      <c r="G27" s="27" t="e">
        <f>'Noter til resultat'!#REF!</f>
        <v>#REF!</v>
      </c>
      <c r="H27" s="27" t="e">
        <f>'Noter til resultat'!#REF!</f>
        <v>#REF!</v>
      </c>
      <c r="I27" s="27">
        <f>'Noter til resultat'!D15</f>
        <v>0</v>
      </c>
      <c r="J27" s="27">
        <f>'Noter til resultat'!E15</f>
        <v>0</v>
      </c>
      <c r="K27" s="27">
        <f>'Noter til resultat'!F15</f>
        <v>0</v>
      </c>
      <c r="M27" s="91">
        <f t="shared" si="1"/>
        <v>18</v>
      </c>
      <c r="N27" s="91" t="str">
        <f t="shared" ca="1" si="2"/>
        <v>'Noter til resultat'!D15</v>
      </c>
    </row>
    <row r="28" spans="1:14">
      <c r="A28" s="93" t="str">
        <f t="shared" ca="1" si="0"/>
        <v>'Noter til resultat'</v>
      </c>
      <c r="B28" s="1"/>
      <c r="C28" s="1" t="str">
        <f>'Noter til resultat'!B18</f>
        <v>Kreditinstitutter og centralbanker</v>
      </c>
      <c r="D28" s="1" t="s">
        <v>296</v>
      </c>
      <c r="E28" s="27">
        <f>'Noter til resultat'!C18</f>
        <v>0</v>
      </c>
      <c r="F28" s="27" t="e">
        <f>'Noter til resultat'!#REF!</f>
        <v>#REF!</v>
      </c>
      <c r="G28" s="27" t="e">
        <f>'Noter til resultat'!#REF!</f>
        <v>#REF!</v>
      </c>
      <c r="H28" s="27" t="e">
        <f>'Noter til resultat'!#REF!</f>
        <v>#REF!</v>
      </c>
      <c r="I28" s="27">
        <f>'Noter til resultat'!D18</f>
        <v>0</v>
      </c>
      <c r="J28" s="27">
        <f>'Noter til resultat'!E18</f>
        <v>0</v>
      </c>
      <c r="K28" s="27">
        <f>'Noter til resultat'!F18</f>
        <v>0</v>
      </c>
      <c r="M28" s="91">
        <f t="shared" si="1"/>
        <v>22</v>
      </c>
      <c r="N28" s="91" t="str">
        <f t="shared" ca="1" si="2"/>
        <v>'Noter til resultat'!D18</v>
      </c>
    </row>
    <row r="29" spans="1:14">
      <c r="A29" s="93" t="str">
        <f t="shared" ca="1" si="0"/>
        <v>'Noter til resultat'</v>
      </c>
      <c r="B29" s="1"/>
      <c r="C29" s="1" t="str">
        <f>'Noter til resultat'!B19</f>
        <v>Indlån og anden gæld</v>
      </c>
      <c r="D29" s="1" t="s">
        <v>297</v>
      </c>
      <c r="E29" s="27">
        <f>'Noter til resultat'!C19</f>
        <v>0</v>
      </c>
      <c r="F29" s="27" t="e">
        <f>'Noter til resultat'!#REF!</f>
        <v>#REF!</v>
      </c>
      <c r="G29" s="27" t="e">
        <f>'Noter til resultat'!#REF!</f>
        <v>#REF!</v>
      </c>
      <c r="H29" s="27" t="e">
        <f>'Noter til resultat'!#REF!</f>
        <v>#REF!</v>
      </c>
      <c r="I29" s="27">
        <f>'Noter til resultat'!D19</f>
        <v>0</v>
      </c>
      <c r="J29" s="27">
        <f>'Noter til resultat'!E19</f>
        <v>0</v>
      </c>
      <c r="K29" s="27">
        <f>'Noter til resultat'!F19</f>
        <v>0</v>
      </c>
      <c r="M29" s="91">
        <f t="shared" si="1"/>
        <v>21</v>
      </c>
      <c r="N29" s="91" t="str">
        <f t="shared" ca="1" si="2"/>
        <v>'Noter til resultat'!D19</v>
      </c>
    </row>
    <row r="30" spans="1:14">
      <c r="A30" s="93" t="str">
        <f t="shared" ca="1" si="0"/>
        <v>'Noter til resultat'</v>
      </c>
      <c r="B30" s="1"/>
      <c r="C30" s="1" t="str">
        <f>'Noter til resultat'!B20</f>
        <v>Udstedte obligationer</v>
      </c>
      <c r="D30" s="1" t="s">
        <v>298</v>
      </c>
      <c r="E30" s="27">
        <f>'Noter til resultat'!C20</f>
        <v>0</v>
      </c>
      <c r="F30" s="27" t="e">
        <f>'Noter til resultat'!#REF!</f>
        <v>#REF!</v>
      </c>
      <c r="G30" s="27" t="e">
        <f>'Noter til resultat'!#REF!</f>
        <v>#REF!</v>
      </c>
      <c r="H30" s="27" t="e">
        <f>'Noter til resultat'!#REF!</f>
        <v>#REF!</v>
      </c>
      <c r="I30" s="27">
        <f>'Noter til resultat'!D20</f>
        <v>0</v>
      </c>
      <c r="J30" s="27">
        <f>'Noter til resultat'!E20</f>
        <v>0</v>
      </c>
      <c r="K30" s="27">
        <f>'Noter til resultat'!F20</f>
        <v>0</v>
      </c>
      <c r="M30" s="91">
        <f t="shared" si="1"/>
        <v>20</v>
      </c>
      <c r="N30" s="91" t="str">
        <f t="shared" ca="1" si="2"/>
        <v>'Noter til resultat'!D20</v>
      </c>
    </row>
    <row r="31" spans="1:14">
      <c r="A31" s="93" t="str">
        <f t="shared" ca="1" si="0"/>
        <v>'Noter til resultat'</v>
      </c>
      <c r="B31" s="1"/>
      <c r="C31" s="1" t="str">
        <f>'Noter til resultat'!B22</f>
        <v>Efterstillede kapitalindskud</v>
      </c>
      <c r="D31" s="1" t="s">
        <v>299</v>
      </c>
      <c r="E31" s="27">
        <f>'Noter til resultat'!C22</f>
        <v>0</v>
      </c>
      <c r="F31" s="27" t="e">
        <f>'Noter til resultat'!#REF!</f>
        <v>#REF!</v>
      </c>
      <c r="G31" s="27" t="e">
        <f>'Noter til resultat'!#REF!</f>
        <v>#REF!</v>
      </c>
      <c r="H31" s="27" t="e">
        <f>'Noter til resultat'!#REF!</f>
        <v>#REF!</v>
      </c>
      <c r="I31" s="27">
        <f>'Noter til resultat'!D22</f>
        <v>0</v>
      </c>
      <c r="J31" s="27">
        <f>'Noter til resultat'!E22</f>
        <v>0</v>
      </c>
      <c r="K31" s="27">
        <f>'Noter til resultat'!F22</f>
        <v>0</v>
      </c>
      <c r="M31" s="91">
        <f t="shared" si="1"/>
        <v>20</v>
      </c>
      <c r="N31" s="91" t="str">
        <f t="shared" ca="1" si="2"/>
        <v>'Noter til resultat'!D22</v>
      </c>
    </row>
    <row r="32" spans="1:14">
      <c r="A32" s="93" t="str">
        <f t="shared" ca="1" si="0"/>
        <v>'Noter til resultat'</v>
      </c>
      <c r="B32" s="1"/>
      <c r="C32" s="1" t="str">
        <f>'Noter til resultat'!B23</f>
        <v>Øvrige renteudgifter</v>
      </c>
      <c r="D32" s="1" t="s">
        <v>300</v>
      </c>
      <c r="E32" s="27">
        <f>'Noter til resultat'!C23</f>
        <v>0</v>
      </c>
      <c r="F32" s="27" t="e">
        <f>'Noter til resultat'!#REF!</f>
        <v>#REF!</v>
      </c>
      <c r="G32" s="27" t="e">
        <f>'Noter til resultat'!#REF!</f>
        <v>#REF!</v>
      </c>
      <c r="H32" s="27" t="e">
        <f>'Noter til resultat'!#REF!</f>
        <v>#REF!</v>
      </c>
      <c r="I32" s="27">
        <f>'Noter til resultat'!D23</f>
        <v>0</v>
      </c>
      <c r="J32" s="27">
        <f>'Noter til resultat'!E23</f>
        <v>0</v>
      </c>
      <c r="K32" s="27">
        <f>'Noter til resultat'!F23</f>
        <v>0</v>
      </c>
      <c r="M32" s="91">
        <f t="shared" si="1"/>
        <v>18</v>
      </c>
      <c r="N32" s="91" t="str">
        <f t="shared" ca="1" si="2"/>
        <v>'Noter til resultat'!D23</v>
      </c>
    </row>
    <row r="33" spans="1:14">
      <c r="A33" s="93" t="str">
        <f t="shared" ca="1" si="0"/>
        <v>'Noter til resultat'</v>
      </c>
      <c r="B33" s="1"/>
      <c r="C33" s="1" t="str">
        <f>'Noter til resultat'!B24</f>
        <v>Renteudgifter i alt</v>
      </c>
      <c r="D33" s="1" t="s">
        <v>301</v>
      </c>
      <c r="E33" s="27">
        <f>'Noter til resultat'!C24</f>
        <v>0</v>
      </c>
      <c r="F33" s="27" t="e">
        <f>'Noter til resultat'!#REF!</f>
        <v>#REF!</v>
      </c>
      <c r="G33" s="27" t="e">
        <f>'Noter til resultat'!#REF!</f>
        <v>#REF!</v>
      </c>
      <c r="H33" s="27" t="e">
        <f>'Noter til resultat'!#REF!</f>
        <v>#REF!</v>
      </c>
      <c r="I33" s="27">
        <f>'Noter til resultat'!D24</f>
        <v>0</v>
      </c>
      <c r="J33" s="27">
        <f>'Noter til resultat'!E24</f>
        <v>0</v>
      </c>
      <c r="K33" s="27">
        <f>'Noter til resultat'!F24</f>
        <v>0</v>
      </c>
      <c r="M33" s="91">
        <f t="shared" si="1"/>
        <v>18</v>
      </c>
      <c r="N33" s="91" t="str">
        <f t="shared" ca="1" si="2"/>
        <v>'Noter til resultat'!D24</v>
      </c>
    </row>
    <row r="34" spans="1:14">
      <c r="A34" s="93" t="str">
        <f t="shared" ca="1" si="0"/>
        <v>'Noter til resultat'</v>
      </c>
      <c r="B34" s="1"/>
      <c r="C34" s="27" t="str">
        <f>'Noter til resultat'!B27</f>
        <v>Realkreditudlån</v>
      </c>
      <c r="D34" s="1" t="s">
        <v>302</v>
      </c>
      <c r="E34" s="27">
        <f>'Noter til resultat'!C27</f>
        <v>0</v>
      </c>
      <c r="F34" s="27" t="e">
        <f>'Noter til resultat'!#REF!</f>
        <v>#REF!</v>
      </c>
      <c r="G34" s="27" t="e">
        <f>'Noter til resultat'!#REF!</f>
        <v>#REF!</v>
      </c>
      <c r="H34" s="27" t="e">
        <f>'Noter til resultat'!#REF!</f>
        <v>#REF!</v>
      </c>
      <c r="I34" s="27">
        <f>'Noter til resultat'!D27</f>
        <v>0</v>
      </c>
      <c r="J34" s="27">
        <f>'Noter til resultat'!E27</f>
        <v>0</v>
      </c>
      <c r="K34" s="27">
        <f>'Noter til resultat'!F27</f>
        <v>0</v>
      </c>
      <c r="M34" s="91">
        <f t="shared" si="1"/>
        <v>20</v>
      </c>
      <c r="N34" s="91" t="str">
        <f t="shared" ca="1" si="2"/>
        <v>'Noter til resultat'!D27</v>
      </c>
    </row>
    <row r="35" spans="1:14">
      <c r="A35" s="93" t="str">
        <f t="shared" ca="1" si="0"/>
        <v>'Noter til resultat'</v>
      </c>
      <c r="B35" s="1"/>
      <c r="C35" s="27" t="str">
        <f>'Noter til resultat'!B28</f>
        <v>Obligationer</v>
      </c>
      <c r="D35" s="1" t="s">
        <v>303</v>
      </c>
      <c r="E35" s="27">
        <f>'Noter til resultat'!C28</f>
        <v>0</v>
      </c>
      <c r="F35" s="27" t="e">
        <f>'Noter til resultat'!#REF!</f>
        <v>#REF!</v>
      </c>
      <c r="G35" s="27" t="e">
        <f>'Noter til resultat'!#REF!</f>
        <v>#REF!</v>
      </c>
      <c r="H35" s="27" t="e">
        <f>'Noter til resultat'!#REF!</f>
        <v>#REF!</v>
      </c>
      <c r="I35" s="27">
        <f>'Noter til resultat'!D28</f>
        <v>0</v>
      </c>
      <c r="J35" s="27">
        <f>'Noter til resultat'!E28</f>
        <v>0</v>
      </c>
      <c r="K35" s="27">
        <f>'Noter til resultat'!F28</f>
        <v>0</v>
      </c>
      <c r="M35" s="91">
        <f t="shared" si="1"/>
        <v>16</v>
      </c>
      <c r="N35" s="91" t="str">
        <f t="shared" ca="1" si="2"/>
        <v>'Noter til resultat'!D28</v>
      </c>
    </row>
    <row r="36" spans="1:14">
      <c r="A36" s="93" t="str">
        <f t="shared" ca="1" si="0"/>
        <v>'Noter til resultat'</v>
      </c>
      <c r="B36" s="1"/>
      <c r="C36" s="27" t="str">
        <f>'Noter til resultat'!B29</f>
        <v>Aktier mv.</v>
      </c>
      <c r="D36" s="1" t="s">
        <v>304</v>
      </c>
      <c r="E36" s="27">
        <f>'Noter til resultat'!C29</f>
        <v>0</v>
      </c>
      <c r="F36" s="27" t="e">
        <f>'Noter til resultat'!#REF!</f>
        <v>#REF!</v>
      </c>
      <c r="G36" s="27" t="e">
        <f>'Noter til resultat'!#REF!</f>
        <v>#REF!</v>
      </c>
      <c r="H36" s="27" t="e">
        <f>'Noter til resultat'!#REF!</f>
        <v>#REF!</v>
      </c>
      <c r="I36" s="27">
        <f>'Noter til resultat'!D29</f>
        <v>0</v>
      </c>
      <c r="J36" s="27">
        <f>'Noter til resultat'!E29</f>
        <v>0</v>
      </c>
      <c r="K36" s="27">
        <f>'Noter til resultat'!F29</f>
        <v>0</v>
      </c>
      <c r="M36" s="91">
        <f t="shared" si="1"/>
        <v>19</v>
      </c>
      <c r="N36" s="91" t="str">
        <f t="shared" ca="1" si="2"/>
        <v>'Noter til resultat'!D29</v>
      </c>
    </row>
    <row r="37" spans="1:14">
      <c r="A37" s="93" t="str">
        <f t="shared" ca="1" si="0"/>
        <v>'Noter til resultat'</v>
      </c>
      <c r="B37" s="1"/>
      <c r="C37" s="27" t="str">
        <f>'Noter til resultat'!B30</f>
        <v>Valuta</v>
      </c>
      <c r="D37" s="1" t="s">
        <v>305</v>
      </c>
      <c r="E37" s="27">
        <f>'Noter til resultat'!C30</f>
        <v>0</v>
      </c>
      <c r="F37" s="27" t="e">
        <f>'Noter til resultat'!#REF!</f>
        <v>#REF!</v>
      </c>
      <c r="G37" s="27" t="e">
        <f>'Noter til resultat'!#REF!</f>
        <v>#REF!</v>
      </c>
      <c r="H37" s="27" t="e">
        <f>'Noter til resultat'!#REF!</f>
        <v>#REF!</v>
      </c>
      <c r="I37" s="27">
        <f>'Noter til resultat'!D30</f>
        <v>0</v>
      </c>
      <c r="J37" s="27">
        <f>'Noter til resultat'!E30</f>
        <v>0</v>
      </c>
      <c r="K37" s="27">
        <f>'Noter til resultat'!F30</f>
        <v>0</v>
      </c>
      <c r="M37" s="91">
        <f t="shared" si="1"/>
        <v>19</v>
      </c>
      <c r="N37" s="91" t="str">
        <f t="shared" ca="1" si="2"/>
        <v>'Noter til resultat'!D30</v>
      </c>
    </row>
    <row r="38" spans="1:14">
      <c r="A38" s="93" t="str">
        <f t="shared" ca="1" si="0"/>
        <v>'Noter til resultat'</v>
      </c>
      <c r="B38" s="1"/>
      <c r="C38" s="27" t="str">
        <f>'Noter til resultat'!B31</f>
        <v>Valuta-, rente-, aktie-, råvare- og andre kontrakter samt afledte finansielle instrumenter</v>
      </c>
      <c r="D38" s="1" t="s">
        <v>306</v>
      </c>
      <c r="E38" s="27">
        <f>'Noter til resultat'!C31</f>
        <v>0</v>
      </c>
      <c r="F38" s="27" t="e">
        <f>'Noter til resultat'!#REF!</f>
        <v>#REF!</v>
      </c>
      <c r="G38" s="27" t="e">
        <f>'Noter til resultat'!#REF!</f>
        <v>#REF!</v>
      </c>
      <c r="H38" s="27" t="e">
        <f>'Noter til resultat'!#REF!</f>
        <v>#REF!</v>
      </c>
      <c r="I38" s="27">
        <f>'Noter til resultat'!D31</f>
        <v>0</v>
      </c>
      <c r="J38" s="27">
        <f>'Noter til resultat'!E31</f>
        <v>0</v>
      </c>
      <c r="K38" s="27">
        <f>'Noter til resultat'!F31</f>
        <v>0</v>
      </c>
      <c r="M38" s="91">
        <f t="shared" si="1"/>
        <v>23</v>
      </c>
      <c r="N38" s="91" t="str">
        <f t="shared" ca="1" si="2"/>
        <v>'Noter til resultat'!D31</v>
      </c>
    </row>
    <row r="39" spans="1:14" ht="12.75">
      <c r="A39" s="93" t="str">
        <f t="shared" ca="1" si="0"/>
        <v>'Noter til resultat'</v>
      </c>
      <c r="B39" s="1"/>
      <c r="C39" s="27" t="str">
        <f>'Noter til resultat'!B32</f>
        <v xml:space="preserve">… heraf: Valutakontrakter </v>
      </c>
      <c r="D39" s="94" t="s">
        <v>307</v>
      </c>
      <c r="E39" s="27">
        <f>'Noter til resultat'!C32</f>
        <v>0</v>
      </c>
      <c r="F39" s="27" t="e">
        <f>'Noter til resultat'!#REF!</f>
        <v>#REF!</v>
      </c>
      <c r="G39" s="27" t="e">
        <f>'Noter til resultat'!#REF!</f>
        <v>#REF!</v>
      </c>
      <c r="H39" s="27" t="e">
        <f>'Noter til resultat'!#REF!</f>
        <v>#REF!</v>
      </c>
      <c r="I39" s="27">
        <f>'Noter til resultat'!D32</f>
        <v>0</v>
      </c>
      <c r="J39" s="27">
        <f>'Noter til resultat'!E32</f>
        <v>0</v>
      </c>
      <c r="K39" s="27">
        <f>'Noter til resultat'!F32</f>
        <v>0</v>
      </c>
      <c r="L39" s="91"/>
      <c r="M39" s="91">
        <f t="shared" si="1"/>
        <v>30</v>
      </c>
      <c r="N39" s="91" t="str">
        <f t="shared" ca="1" si="2"/>
        <v>'Noter til resultat'!D32</v>
      </c>
    </row>
    <row r="40" spans="1:14" ht="12.75">
      <c r="A40" s="93" t="str">
        <f t="shared" ca="1" si="0"/>
        <v>'Noter til resultat'</v>
      </c>
      <c r="B40" s="1"/>
      <c r="C40" s="27" t="str">
        <f>'Noter til resultat'!B33</f>
        <v xml:space="preserve">… heraf: Rentekontrakter </v>
      </c>
      <c r="D40" s="94" t="s">
        <v>308</v>
      </c>
      <c r="E40" s="27">
        <f>'Noter til resultat'!C33</f>
        <v>0</v>
      </c>
      <c r="F40" s="27" t="e">
        <f>'Noter til resultat'!#REF!</f>
        <v>#REF!</v>
      </c>
      <c r="G40" s="27" t="e">
        <f>'Noter til resultat'!#REF!</f>
        <v>#REF!</v>
      </c>
      <c r="H40" s="27" t="e">
        <f>'Noter til resultat'!#REF!</f>
        <v>#REF!</v>
      </c>
      <c r="I40" s="27">
        <f>'Noter til resultat'!D33</f>
        <v>0</v>
      </c>
      <c r="J40" s="27">
        <f>'Noter til resultat'!E33</f>
        <v>0</v>
      </c>
      <c r="K40" s="27">
        <f>'Noter til resultat'!F33</f>
        <v>0</v>
      </c>
      <c r="L40" s="91"/>
      <c r="M40" s="91">
        <f t="shared" si="1"/>
        <v>29</v>
      </c>
      <c r="N40" s="91" t="str">
        <f t="shared" ca="1" si="2"/>
        <v>'Noter til resultat'!D33</v>
      </c>
    </row>
    <row r="41" spans="1:14" ht="12.75">
      <c r="A41" s="93" t="str">
        <f t="shared" ca="1" si="0"/>
        <v>'Noter til resultat'</v>
      </c>
      <c r="B41" s="1"/>
      <c r="C41" s="27" t="str">
        <f>'Noter til resultat'!B34</f>
        <v xml:space="preserve">… heraf: Aktiekontrakter </v>
      </c>
      <c r="D41" s="94" t="s">
        <v>309</v>
      </c>
      <c r="E41" s="27">
        <f>'Noter til resultat'!C34</f>
        <v>0</v>
      </c>
      <c r="F41" s="27" t="e">
        <f>'Noter til resultat'!#REF!</f>
        <v>#REF!</v>
      </c>
      <c r="G41" s="27" t="e">
        <f>'Noter til resultat'!#REF!</f>
        <v>#REF!</v>
      </c>
      <c r="H41" s="27" t="e">
        <f>'Noter til resultat'!#REF!</f>
        <v>#REF!</v>
      </c>
      <c r="I41" s="27">
        <f>'Noter til resultat'!D34</f>
        <v>0</v>
      </c>
      <c r="J41" s="27">
        <f>'Noter til resultat'!E34</f>
        <v>0</v>
      </c>
      <c r="K41" s="27">
        <f>'Noter til resultat'!F34</f>
        <v>0</v>
      </c>
      <c r="L41" s="91"/>
      <c r="M41" s="91">
        <f t="shared" si="1"/>
        <v>30</v>
      </c>
      <c r="N41" s="91" t="str">
        <f t="shared" ca="1" si="2"/>
        <v>'Noter til resultat'!D34</v>
      </c>
    </row>
    <row r="42" spans="1:14">
      <c r="A42" s="93" t="str">
        <f t="shared" ca="1" si="0"/>
        <v>'Noter til resultat'</v>
      </c>
      <c r="B42" s="1"/>
      <c r="C42" s="27" t="str">
        <f>'Noter til resultat'!B35</f>
        <v>Udstedte obligationer</v>
      </c>
      <c r="D42" s="1" t="s">
        <v>310</v>
      </c>
      <c r="E42" s="27">
        <f>'Noter til resultat'!C35</f>
        <v>0</v>
      </c>
      <c r="F42" s="27" t="e">
        <f>'Noter til resultat'!#REF!</f>
        <v>#REF!</v>
      </c>
      <c r="G42" s="27" t="e">
        <f>'Noter til resultat'!#REF!</f>
        <v>#REF!</v>
      </c>
      <c r="H42" s="27" t="e">
        <f>'Noter til resultat'!#REF!</f>
        <v>#REF!</v>
      </c>
      <c r="I42" s="27">
        <f>'Noter til resultat'!D35</f>
        <v>0</v>
      </c>
      <c r="J42" s="27">
        <f>'Noter til resultat'!E35</f>
        <v>0</v>
      </c>
      <c r="K42" s="27">
        <f>'Noter til resultat'!F35</f>
        <v>0</v>
      </c>
      <c r="M42" s="91">
        <f t="shared" si="1"/>
        <v>19</v>
      </c>
      <c r="N42" s="91" t="str">
        <f t="shared" ca="1" si="2"/>
        <v>'Noter til resultat'!D35</v>
      </c>
    </row>
    <row r="43" spans="1:14">
      <c r="A43" s="93" t="str">
        <f t="shared" ca="1" si="0"/>
        <v>'Noter til resultat'</v>
      </c>
      <c r="B43" s="1"/>
      <c r="C43" s="27" t="str">
        <f>'Noter til resultat'!B36</f>
        <v>Øvrige kursreguleringer</v>
      </c>
      <c r="D43" s="1" t="s">
        <v>311</v>
      </c>
      <c r="E43" s="27">
        <f>'Noter til resultat'!C36</f>
        <v>0</v>
      </c>
      <c r="F43" s="27" t="e">
        <f>'Noter til resultat'!#REF!</f>
        <v>#REF!</v>
      </c>
      <c r="G43" s="27" t="e">
        <f>'Noter til resultat'!#REF!</f>
        <v>#REF!</v>
      </c>
      <c r="H43" s="27" t="e">
        <f>'Noter til resultat'!#REF!</f>
        <v>#REF!</v>
      </c>
      <c r="I43" s="27">
        <f>'Noter til resultat'!D36</f>
        <v>0</v>
      </c>
      <c r="J43" s="27">
        <f>'Noter til resultat'!E36</f>
        <v>0</v>
      </c>
      <c r="K43" s="27">
        <f>'Noter til resultat'!F36</f>
        <v>0</v>
      </c>
      <c r="M43" s="91">
        <f t="shared" si="1"/>
        <v>17</v>
      </c>
      <c r="N43" s="91" t="str">
        <f t="shared" ca="1" si="2"/>
        <v>'Noter til resultat'!D36</v>
      </c>
    </row>
    <row r="44" spans="1:14">
      <c r="A44" s="93" t="str">
        <f t="shared" ca="1" si="0"/>
        <v>'Noter til resultat'</v>
      </c>
      <c r="B44" s="1"/>
      <c r="C44" s="27" t="str">
        <f>'Noter til resultat'!B37</f>
        <v>Kursreguleringer i alt</v>
      </c>
      <c r="D44" s="1" t="s">
        <v>312</v>
      </c>
      <c r="E44" s="27">
        <f>'Noter til resultat'!C37</f>
        <v>0</v>
      </c>
      <c r="F44" s="27" t="e">
        <f>'Noter til resultat'!#REF!</f>
        <v>#REF!</v>
      </c>
      <c r="G44" s="27" t="e">
        <f>'Noter til resultat'!#REF!</f>
        <v>#REF!</v>
      </c>
      <c r="H44" s="27" t="e">
        <f>'Noter til resultat'!#REF!</f>
        <v>#REF!</v>
      </c>
      <c r="I44" s="27">
        <f>'Noter til resultat'!D37</f>
        <v>0</v>
      </c>
      <c r="J44" s="27">
        <f>'Noter til resultat'!E37</f>
        <v>0</v>
      </c>
      <c r="K44" s="27">
        <f>'Noter til resultat'!F37</f>
        <v>0</v>
      </c>
      <c r="M44" s="91">
        <f t="shared" si="1"/>
        <v>17</v>
      </c>
      <c r="N44" s="91" t="str">
        <f t="shared" ca="1" si="2"/>
        <v>'Noter til resultat'!D37</v>
      </c>
    </row>
    <row r="45" spans="1:14">
      <c r="A45" s="92" t="str">
        <f t="shared" ca="1" si="0"/>
        <v>Balance</v>
      </c>
      <c r="B45" s="39" t="str">
        <f>Balance!A1</f>
        <v>Balanceoplysninger (ultimo året)</v>
      </c>
      <c r="C45" s="39" t="str">
        <f>Balance!B7</f>
        <v>Kassebeholdning mv.</v>
      </c>
      <c r="D45" s="40" t="s">
        <v>313</v>
      </c>
      <c r="E45" s="39">
        <f>Balance!C7</f>
        <v>0</v>
      </c>
      <c r="F45" s="39" t="e">
        <f>Balance!#REF!</f>
        <v>#REF!</v>
      </c>
      <c r="G45" s="39" t="e">
        <f>Balance!#REF!</f>
        <v>#REF!</v>
      </c>
      <c r="H45" s="39" t="e">
        <f>Balance!#REF!</f>
        <v>#REF!</v>
      </c>
      <c r="I45" s="39">
        <f>Balance!D7</f>
        <v>0</v>
      </c>
      <c r="J45" s="39">
        <f>Balance!E7</f>
        <v>0</v>
      </c>
      <c r="K45" s="39">
        <f>Balance!F7</f>
        <v>0</v>
      </c>
      <c r="M45" s="91">
        <f t="shared" si="1"/>
        <v>15</v>
      </c>
      <c r="N45" s="91" t="str">
        <f t="shared" ca="1" si="2"/>
        <v>Balance!D7</v>
      </c>
    </row>
    <row r="46" spans="1:14">
      <c r="A46" s="92" t="str">
        <f t="shared" ca="1" si="0"/>
        <v>Balance</v>
      </c>
      <c r="B46" s="40"/>
      <c r="C46" s="39" t="str">
        <f>Balance!B8</f>
        <v>Tilgodehavender hos kreditinstitutter og centralbanker</v>
      </c>
      <c r="D46" s="40" t="s">
        <v>314</v>
      </c>
      <c r="E46" s="39">
        <f>Balance!C8</f>
        <v>0</v>
      </c>
      <c r="F46" s="39" t="e">
        <f>Balance!#REF!</f>
        <v>#REF!</v>
      </c>
      <c r="G46" s="39" t="e">
        <f>Balance!#REF!</f>
        <v>#REF!</v>
      </c>
      <c r="H46" s="39" t="e">
        <f>Balance!#REF!</f>
        <v>#REF!</v>
      </c>
      <c r="I46" s="39">
        <f>Balance!D8</f>
        <v>0</v>
      </c>
      <c r="J46" s="39">
        <f>Balance!E8</f>
        <v>0</v>
      </c>
      <c r="K46" s="39">
        <f>Balance!F8</f>
        <v>0</v>
      </c>
      <c r="M46" s="91">
        <f t="shared" si="1"/>
        <v>14</v>
      </c>
      <c r="N46" s="91" t="str">
        <f t="shared" ca="1" si="2"/>
        <v>Balance!D8</v>
      </c>
    </row>
    <row r="47" spans="1:14">
      <c r="A47" s="92" t="str">
        <f t="shared" ca="1" si="0"/>
        <v>Balance</v>
      </c>
      <c r="B47" s="40"/>
      <c r="C47" s="39" t="str">
        <f>Balance!B9</f>
        <v>Udlån og andre tilgodehavender</v>
      </c>
      <c r="D47" s="40" t="s">
        <v>315</v>
      </c>
      <c r="E47" s="39">
        <f>Balance!C9</f>
        <v>0</v>
      </c>
      <c r="F47" s="39" t="e">
        <f>Balance!#REF!</f>
        <v>#REF!</v>
      </c>
      <c r="G47" s="39" t="e">
        <f>Balance!#REF!</f>
        <v>#REF!</v>
      </c>
      <c r="H47" s="39" t="e">
        <f>Balance!#REF!</f>
        <v>#REF!</v>
      </c>
      <c r="I47" s="39">
        <f>Balance!D9</f>
        <v>0</v>
      </c>
      <c r="J47" s="39">
        <f>Balance!E9</f>
        <v>0</v>
      </c>
      <c r="K47" s="39">
        <f>Balance!F9</f>
        <v>0</v>
      </c>
      <c r="M47" s="91">
        <f t="shared" si="1"/>
        <v>13</v>
      </c>
      <c r="N47" s="91" t="str">
        <f t="shared" ca="1" si="2"/>
        <v>Balance!D9</v>
      </c>
    </row>
    <row r="48" spans="1:14">
      <c r="A48" s="92" t="str">
        <f t="shared" ca="1" si="0"/>
        <v>Balance</v>
      </c>
      <c r="B48" s="40"/>
      <c r="C48" s="39" t="str">
        <f>Balance!B10</f>
        <v>Obligationer</v>
      </c>
      <c r="D48" s="40" t="s">
        <v>316</v>
      </c>
      <c r="E48" s="39">
        <f>Balance!C10</f>
        <v>0</v>
      </c>
      <c r="F48" s="39" t="e">
        <f>Balance!#REF!</f>
        <v>#REF!</v>
      </c>
      <c r="G48" s="39" t="e">
        <f>Balance!#REF!</f>
        <v>#REF!</v>
      </c>
      <c r="H48" s="39" t="e">
        <f>Balance!#REF!</f>
        <v>#REF!</v>
      </c>
      <c r="I48" s="39">
        <f>Balance!D10</f>
        <v>0</v>
      </c>
      <c r="J48" s="39">
        <f>Balance!E10</f>
        <v>0</v>
      </c>
      <c r="K48" s="39">
        <f>Balance!F10</f>
        <v>0</v>
      </c>
      <c r="M48" s="91">
        <f t="shared" si="1"/>
        <v>13</v>
      </c>
      <c r="N48" s="91" t="str">
        <f t="shared" ca="1" si="2"/>
        <v>Balance!D10</v>
      </c>
    </row>
    <row r="49" spans="1:14">
      <c r="A49" s="92" t="str">
        <f t="shared" ca="1" si="0"/>
        <v>Balance</v>
      </c>
      <c r="B49" s="40"/>
      <c r="C49" s="39" t="str">
        <f>Balance!B11</f>
        <v>Aktier mv.</v>
      </c>
      <c r="D49" s="40" t="s">
        <v>317</v>
      </c>
      <c r="E49" s="39">
        <f>Balance!C11</f>
        <v>0</v>
      </c>
      <c r="F49" s="39" t="e">
        <f>Balance!#REF!</f>
        <v>#REF!</v>
      </c>
      <c r="G49" s="39" t="e">
        <f>Balance!#REF!</f>
        <v>#REF!</v>
      </c>
      <c r="H49" s="39" t="e">
        <f>Balance!#REF!</f>
        <v>#REF!</v>
      </c>
      <c r="I49" s="39">
        <f>Balance!D11</f>
        <v>0</v>
      </c>
      <c r="J49" s="39">
        <f>Balance!E11</f>
        <v>0</v>
      </c>
      <c r="K49" s="39">
        <f>Balance!F11</f>
        <v>0</v>
      </c>
      <c r="M49" s="91">
        <f t="shared" si="1"/>
        <v>16</v>
      </c>
      <c r="N49" s="91" t="str">
        <f t="shared" ca="1" si="2"/>
        <v>Balance!D11</v>
      </c>
    </row>
    <row r="50" spans="1:14">
      <c r="A50" s="92" t="str">
        <f t="shared" ref="A50:A51" ca="1" si="3">MID(N50,1,FIND("!",N50,1)-1)</f>
        <v>Balance</v>
      </c>
      <c r="B50" s="40"/>
      <c r="C50" s="39" t="str">
        <f>Balance!B12</f>
        <v>… heraf: Noterede aktier</v>
      </c>
      <c r="D50" s="40" t="s">
        <v>1162</v>
      </c>
      <c r="E50" s="39">
        <f>Balance!C12</f>
        <v>0</v>
      </c>
      <c r="F50" s="39" t="e">
        <f>Balance!#REF!</f>
        <v>#REF!</v>
      </c>
      <c r="G50" s="39" t="e">
        <f>Balance!#REF!</f>
        <v>#REF!</v>
      </c>
      <c r="H50" s="39" t="e">
        <f>Balance!#REF!</f>
        <v>#REF!</v>
      </c>
      <c r="I50" s="39">
        <f>Balance!D12</f>
        <v>0</v>
      </c>
      <c r="J50" s="39">
        <f>Balance!E12</f>
        <v>0</v>
      </c>
      <c r="K50" s="39">
        <f>Balance!F12</f>
        <v>0</v>
      </c>
      <c r="M50" s="91">
        <f t="shared" ref="M50:M51" si="4">LEN(D50)</f>
        <v>20</v>
      </c>
      <c r="N50" s="91" t="str">
        <f t="shared" ref="N50:N51" ca="1" si="5">MID(_xlfn.FORMULATEXT(I50),2,300)</f>
        <v>Balance!D12</v>
      </c>
    </row>
    <row r="51" spans="1:14">
      <c r="A51" s="92" t="str">
        <f t="shared" ca="1" si="3"/>
        <v>Balance</v>
      </c>
      <c r="B51" s="40"/>
      <c r="C51" s="39" t="str">
        <f>Balance!B13</f>
        <v>… heraf: Unoterede aktier</v>
      </c>
      <c r="D51" s="40" t="s">
        <v>1163</v>
      </c>
      <c r="E51" s="39">
        <f>Balance!C13</f>
        <v>0</v>
      </c>
      <c r="F51" s="39" t="e">
        <f>Balance!#REF!</f>
        <v>#REF!</v>
      </c>
      <c r="G51" s="39" t="e">
        <f>Balance!#REF!</f>
        <v>#REF!</v>
      </c>
      <c r="H51" s="39" t="e">
        <f>Balance!#REF!</f>
        <v>#REF!</v>
      </c>
      <c r="I51" s="39">
        <f>Balance!D13</f>
        <v>0</v>
      </c>
      <c r="J51" s="39">
        <f>Balance!E13</f>
        <v>0</v>
      </c>
      <c r="K51" s="39">
        <f>Balance!F13</f>
        <v>0</v>
      </c>
      <c r="M51" s="91">
        <f t="shared" si="4"/>
        <v>21</v>
      </c>
      <c r="N51" s="91" t="str">
        <f t="shared" ca="1" si="5"/>
        <v>Balance!D13</v>
      </c>
    </row>
    <row r="52" spans="1:14">
      <c r="A52" s="92" t="str">
        <f t="shared" ca="1" si="0"/>
        <v>Balance</v>
      </c>
      <c r="B52" s="40"/>
      <c r="C52" s="39" t="str">
        <f>Balance!B14</f>
        <v>Kapitalandele</v>
      </c>
      <c r="D52" s="40" t="s">
        <v>318</v>
      </c>
      <c r="E52" s="39">
        <f>Balance!C14</f>
        <v>0</v>
      </c>
      <c r="F52" s="39" t="e">
        <f>Balance!#REF!</f>
        <v>#REF!</v>
      </c>
      <c r="G52" s="39" t="e">
        <f>Balance!#REF!</f>
        <v>#REF!</v>
      </c>
      <c r="H52" s="39" t="e">
        <f>Balance!#REF!</f>
        <v>#REF!</v>
      </c>
      <c r="I52" s="39">
        <f>Balance!D14</f>
        <v>0</v>
      </c>
      <c r="J52" s="39">
        <f>Balance!E14</f>
        <v>0</v>
      </c>
      <c r="K52" s="39">
        <f>Balance!F14</f>
        <v>0</v>
      </c>
      <c r="M52" s="91">
        <f t="shared" si="1"/>
        <v>19</v>
      </c>
      <c r="N52" s="91" t="str">
        <f t="shared" ca="1" si="2"/>
        <v>Balance!D14</v>
      </c>
    </row>
    <row r="53" spans="1:14" ht="12.75">
      <c r="A53" s="92" t="str">
        <f t="shared" ca="1" si="0"/>
        <v>Balance</v>
      </c>
      <c r="B53" s="40"/>
      <c r="C53" s="39" t="str">
        <f>Balance!B15</f>
        <v>Immaterielle aktiver</v>
      </c>
      <c r="D53" s="40" t="s">
        <v>908</v>
      </c>
      <c r="E53" s="39">
        <f>Balance!C15</f>
        <v>0</v>
      </c>
      <c r="F53" s="39" t="e">
        <f>Balance!#REF!</f>
        <v>#REF!</v>
      </c>
      <c r="G53" s="39" t="e">
        <f>Balance!#REF!</f>
        <v>#REF!</v>
      </c>
      <c r="H53" s="39" t="e">
        <f>Balance!#REF!</f>
        <v>#REF!</v>
      </c>
      <c r="I53" s="39">
        <f>Balance!D15</f>
        <v>0</v>
      </c>
      <c r="J53" s="39">
        <f>Balance!E15</f>
        <v>0</v>
      </c>
      <c r="K53" s="39">
        <f>Balance!F15</f>
        <v>0</v>
      </c>
      <c r="L53" s="91"/>
      <c r="M53" s="91">
        <f t="shared" si="1"/>
        <v>14</v>
      </c>
      <c r="N53" s="91" t="str">
        <f t="shared" ca="1" si="2"/>
        <v>Balance!D15</v>
      </c>
    </row>
    <row r="54" spans="1:14">
      <c r="A54" s="92" t="str">
        <f t="shared" ca="1" si="0"/>
        <v>Balance</v>
      </c>
      <c r="B54" s="40"/>
      <c r="C54" s="39" t="str">
        <f>Balance!B16</f>
        <v>Grunde og bygninger i alt</v>
      </c>
      <c r="D54" s="40" t="s">
        <v>319</v>
      </c>
      <c r="E54" s="39">
        <f>Balance!C16</f>
        <v>0</v>
      </c>
      <c r="F54" s="39" t="e">
        <f>Balance!#REF!</f>
        <v>#REF!</v>
      </c>
      <c r="G54" s="39" t="e">
        <f>Balance!#REF!</f>
        <v>#REF!</v>
      </c>
      <c r="H54" s="39" t="e">
        <f>Balance!#REF!</f>
        <v>#REF!</v>
      </c>
      <c r="I54" s="39">
        <f>Balance!D16</f>
        <v>0</v>
      </c>
      <c r="J54" s="39">
        <f>Balance!E16</f>
        <v>0</v>
      </c>
      <c r="K54" s="39">
        <f>Balance!F16</f>
        <v>0</v>
      </c>
      <c r="M54" s="91">
        <f t="shared" si="1"/>
        <v>19</v>
      </c>
      <c r="N54" s="91" t="str">
        <f t="shared" ca="1" si="2"/>
        <v>Balance!D16</v>
      </c>
    </row>
    <row r="55" spans="1:14" ht="12.75">
      <c r="A55" s="92" t="str">
        <f t="shared" ca="1" si="0"/>
        <v>Balance</v>
      </c>
      <c r="B55" s="40"/>
      <c r="C55" s="39" t="str">
        <f>Balance!B17</f>
        <v>… heraf: Investeringsejendomme</v>
      </c>
      <c r="D55" s="40" t="s">
        <v>906</v>
      </c>
      <c r="E55" s="39">
        <f>Balance!C17</f>
        <v>0</v>
      </c>
      <c r="F55" s="39" t="e">
        <f>Balance!#REF!</f>
        <v>#REF!</v>
      </c>
      <c r="G55" s="39" t="e">
        <f>Balance!#REF!</f>
        <v>#REF!</v>
      </c>
      <c r="H55" s="39" t="e">
        <f>Balance!#REF!</f>
        <v>#REF!</v>
      </c>
      <c r="I55" s="39">
        <f>Balance!D17</f>
        <v>0</v>
      </c>
      <c r="J55" s="39">
        <f>Balance!E17</f>
        <v>0</v>
      </c>
      <c r="K55" s="39">
        <f>Balance!F17</f>
        <v>0</v>
      </c>
      <c r="L55" s="91"/>
      <c r="M55" s="91">
        <f t="shared" si="1"/>
        <v>26</v>
      </c>
      <c r="N55" s="91" t="str">
        <f t="shared" ca="1" si="2"/>
        <v>Balance!D17</v>
      </c>
    </row>
    <row r="56" spans="1:14" ht="12.75">
      <c r="A56" s="92" t="str">
        <f t="shared" ca="1" si="0"/>
        <v>Balance</v>
      </c>
      <c r="B56" s="40"/>
      <c r="C56" s="39" t="str">
        <f>Balance!B18</f>
        <v>… heraf: Domicilejendomme</v>
      </c>
      <c r="D56" s="40" t="s">
        <v>907</v>
      </c>
      <c r="E56" s="39">
        <f>Balance!C18</f>
        <v>0</v>
      </c>
      <c r="F56" s="39" t="e">
        <f>Balance!#REF!</f>
        <v>#REF!</v>
      </c>
      <c r="G56" s="39" t="e">
        <f>Balance!#REF!</f>
        <v>#REF!</v>
      </c>
      <c r="H56" s="39" t="e">
        <f>Balance!#REF!</f>
        <v>#REF!</v>
      </c>
      <c r="I56" s="39">
        <f>Balance!D18</f>
        <v>0</v>
      </c>
      <c r="J56" s="39">
        <f>Balance!E18</f>
        <v>0</v>
      </c>
      <c r="K56" s="39">
        <f>Balance!F18</f>
        <v>0</v>
      </c>
      <c r="L56" s="91"/>
      <c r="M56" s="91">
        <f t="shared" si="1"/>
        <v>27</v>
      </c>
      <c r="N56" s="91" t="str">
        <f t="shared" ca="1" si="2"/>
        <v>Balance!D18</v>
      </c>
    </row>
    <row r="57" spans="1:14">
      <c r="A57" s="92" t="str">
        <f t="shared" ca="1" si="0"/>
        <v>Balance</v>
      </c>
      <c r="B57" s="40"/>
      <c r="C57" s="39" t="str">
        <f>Balance!B19</f>
        <v>Øvrige aktiver (1)</v>
      </c>
      <c r="D57" s="40" t="s">
        <v>320</v>
      </c>
      <c r="E57" s="39">
        <f>Balance!C19</f>
        <v>0</v>
      </c>
      <c r="F57" s="39" t="e">
        <f>Balance!#REF!</f>
        <v>#REF!</v>
      </c>
      <c r="G57" s="39" t="e">
        <f>Balance!#REF!</f>
        <v>#REF!</v>
      </c>
      <c r="H57" s="39" t="e">
        <f>Balance!#REF!</f>
        <v>#REF!</v>
      </c>
      <c r="I57" s="39">
        <f>Balance!D19</f>
        <v>0</v>
      </c>
      <c r="J57" s="39">
        <f>Balance!E19</f>
        <v>0</v>
      </c>
      <c r="K57" s="39">
        <f>Balance!F19</f>
        <v>0</v>
      </c>
      <c r="M57" s="91">
        <f t="shared" si="1"/>
        <v>14</v>
      </c>
      <c r="N57" s="91" t="str">
        <f t="shared" ca="1" si="2"/>
        <v>Balance!D19</v>
      </c>
    </row>
    <row r="58" spans="1:14">
      <c r="A58" s="92" t="str">
        <f t="shared" ca="1" si="0"/>
        <v>Balance</v>
      </c>
      <c r="B58" s="40"/>
      <c r="C58" s="39" t="str">
        <f>Balance!B20</f>
        <v>Aktiver i alt</v>
      </c>
      <c r="D58" s="40" t="s">
        <v>321</v>
      </c>
      <c r="E58" s="39">
        <f>Balance!C20</f>
        <v>0</v>
      </c>
      <c r="F58" s="39" t="e">
        <f>Balance!#REF!</f>
        <v>#REF!</v>
      </c>
      <c r="G58" s="39" t="e">
        <f>Balance!#REF!</f>
        <v>#REF!</v>
      </c>
      <c r="H58" s="39" t="e">
        <f>Balance!#REF!</f>
        <v>#REF!</v>
      </c>
      <c r="I58" s="39">
        <f>Balance!D20</f>
        <v>0</v>
      </c>
      <c r="J58" s="39">
        <f>Balance!E20</f>
        <v>0</v>
      </c>
      <c r="K58" s="39">
        <f>Balance!F20</f>
        <v>0</v>
      </c>
      <c r="M58" s="91">
        <f t="shared" si="1"/>
        <v>14</v>
      </c>
      <c r="N58" s="91" t="str">
        <f t="shared" ca="1" si="2"/>
        <v>Balance!D20</v>
      </c>
    </row>
    <row r="59" spans="1:14">
      <c r="A59" s="92" t="str">
        <f t="shared" ca="1" si="0"/>
        <v>Balance</v>
      </c>
      <c r="B59" s="40"/>
      <c r="C59" s="39" t="str">
        <f>Balance!B24</f>
        <v>Gæld til kreditinstitutter og centralbanker</v>
      </c>
      <c r="D59" s="40" t="s">
        <v>322</v>
      </c>
      <c r="E59" s="39">
        <f>Balance!C24</f>
        <v>0</v>
      </c>
      <c r="F59" s="39" t="e">
        <f>Balance!#REF!</f>
        <v>#REF!</v>
      </c>
      <c r="G59" s="39" t="e">
        <f>Balance!#REF!</f>
        <v>#REF!</v>
      </c>
      <c r="H59" s="39" t="e">
        <f>Balance!#REF!</f>
        <v>#REF!</v>
      </c>
      <c r="I59" s="39">
        <f>Balance!D24</f>
        <v>0</v>
      </c>
      <c r="J59" s="39">
        <f>Balance!E24</f>
        <v>0</v>
      </c>
      <c r="K59" s="39">
        <f>Balance!F24</f>
        <v>0</v>
      </c>
      <c r="M59" s="91">
        <f t="shared" si="1"/>
        <v>26</v>
      </c>
      <c r="N59" s="91" t="str">
        <f t="shared" ca="1" si="2"/>
        <v>Balance!D24</v>
      </c>
    </row>
    <row r="60" spans="1:14">
      <c r="A60" s="92" t="str">
        <f t="shared" ca="1" si="0"/>
        <v>Balance</v>
      </c>
      <c r="B60" s="40"/>
      <c r="C60" s="39" t="str">
        <f>Balance!B25</f>
        <v>Indlån og anden gæld</v>
      </c>
      <c r="D60" s="40" t="s">
        <v>323</v>
      </c>
      <c r="E60" s="39">
        <f>Balance!C25</f>
        <v>0</v>
      </c>
      <c r="F60" s="39" t="e">
        <f>Balance!#REF!</f>
        <v>#REF!</v>
      </c>
      <c r="G60" s="39" t="e">
        <f>Balance!#REF!</f>
        <v>#REF!</v>
      </c>
      <c r="H60" s="39" t="e">
        <f>Balance!#REF!</f>
        <v>#REF!</v>
      </c>
      <c r="I60" s="39">
        <f>Balance!D25</f>
        <v>0</v>
      </c>
      <c r="J60" s="39">
        <f>Balance!E25</f>
        <v>0</v>
      </c>
      <c r="K60" s="39">
        <f>Balance!F25</f>
        <v>0</v>
      </c>
      <c r="M60" s="91">
        <f t="shared" si="1"/>
        <v>18</v>
      </c>
      <c r="N60" s="91" t="str">
        <f t="shared" ca="1" si="2"/>
        <v>Balance!D25</v>
      </c>
    </row>
    <row r="61" spans="1:14">
      <c r="A61" s="92" t="str">
        <f t="shared" ca="1" si="0"/>
        <v>Balance</v>
      </c>
      <c r="B61" s="40"/>
      <c r="C61" s="39" t="str">
        <f>Balance!B27</f>
        <v>Udstedte obligationer</v>
      </c>
      <c r="D61" s="40" t="s">
        <v>324</v>
      </c>
      <c r="E61" s="39">
        <f>Balance!C27</f>
        <v>0</v>
      </c>
      <c r="F61" s="39" t="e">
        <f>Balance!#REF!</f>
        <v>#REF!</v>
      </c>
      <c r="G61" s="39" t="e">
        <f>Balance!#REF!</f>
        <v>#REF!</v>
      </c>
      <c r="H61" s="39" t="e">
        <f>Balance!#REF!</f>
        <v>#REF!</v>
      </c>
      <c r="I61" s="39">
        <f>Balance!D27</f>
        <v>0</v>
      </c>
      <c r="J61" s="39">
        <f>Balance!E27</f>
        <v>0</v>
      </c>
      <c r="K61" s="39">
        <f>Balance!F27</f>
        <v>0</v>
      </c>
      <c r="M61" s="91">
        <f t="shared" si="1"/>
        <v>17</v>
      </c>
      <c r="N61" s="91" t="str">
        <f t="shared" ca="1" si="2"/>
        <v>Balance!D27</v>
      </c>
    </row>
    <row r="62" spans="1:14">
      <c r="A62" s="92" t="str">
        <f t="shared" ca="1" si="0"/>
        <v>Balance</v>
      </c>
      <c r="B62" s="40"/>
      <c r="C62" s="39" t="str">
        <f>Balance!B29</f>
        <v>Øvrige passiver</v>
      </c>
      <c r="D62" s="40" t="s">
        <v>325</v>
      </c>
      <c r="E62" s="39">
        <f>Balance!C29</f>
        <v>0</v>
      </c>
      <c r="F62" s="39" t="e">
        <f>Balance!#REF!</f>
        <v>#REF!</v>
      </c>
      <c r="G62" s="39" t="e">
        <f>Balance!#REF!</f>
        <v>#REF!</v>
      </c>
      <c r="H62" s="39" t="e">
        <f>Balance!#REF!</f>
        <v>#REF!</v>
      </c>
      <c r="I62" s="39">
        <f>Balance!D29</f>
        <v>0</v>
      </c>
      <c r="J62" s="39">
        <f>Balance!E29</f>
        <v>0</v>
      </c>
      <c r="K62" s="39">
        <f>Balance!F29</f>
        <v>0</v>
      </c>
      <c r="M62" s="91">
        <f t="shared" si="1"/>
        <v>15</v>
      </c>
      <c r="N62" s="91" t="str">
        <f t="shared" ca="1" si="2"/>
        <v>Balance!D29</v>
      </c>
    </row>
    <row r="63" spans="1:14">
      <c r="A63" s="92" t="str">
        <f t="shared" ca="1" si="0"/>
        <v>Balance</v>
      </c>
      <c r="B63" s="40"/>
      <c r="C63" s="39" t="str">
        <f>Balance!B30</f>
        <v>Gæld i alt</v>
      </c>
      <c r="D63" s="40" t="s">
        <v>326</v>
      </c>
      <c r="E63" s="39">
        <f>Balance!C30</f>
        <v>0</v>
      </c>
      <c r="F63" s="39" t="e">
        <f>Balance!#REF!</f>
        <v>#REF!</v>
      </c>
      <c r="G63" s="39" t="e">
        <f>Balance!#REF!</f>
        <v>#REF!</v>
      </c>
      <c r="H63" s="39" t="e">
        <f>Balance!#REF!</f>
        <v>#REF!</v>
      </c>
      <c r="I63" s="39">
        <f>Balance!D30</f>
        <v>0</v>
      </c>
      <c r="J63" s="39">
        <f>Balance!E30</f>
        <v>0</v>
      </c>
      <c r="K63" s="39">
        <f>Balance!F30</f>
        <v>0</v>
      </c>
      <c r="M63" s="91">
        <f t="shared" si="1"/>
        <v>20</v>
      </c>
      <c r="N63" s="91" t="str">
        <f t="shared" ca="1" si="2"/>
        <v>Balance!D30</v>
      </c>
    </row>
    <row r="64" spans="1:14">
      <c r="A64" s="92" t="str">
        <f t="shared" ca="1" si="0"/>
        <v>Balance</v>
      </c>
      <c r="B64" s="40"/>
      <c r="C64" s="40" t="str">
        <f>Balance!B32</f>
        <v>Hensatte forpligtelser i alt</v>
      </c>
      <c r="D64" s="40" t="s">
        <v>327</v>
      </c>
      <c r="E64" s="39">
        <f>Balance!C32</f>
        <v>0</v>
      </c>
      <c r="F64" s="39" t="e">
        <f>Balance!#REF!</f>
        <v>#REF!</v>
      </c>
      <c r="G64" s="39" t="e">
        <f>Balance!#REF!</f>
        <v>#REF!</v>
      </c>
      <c r="H64" s="39" t="e">
        <f>Balance!#REF!</f>
        <v>#REF!</v>
      </c>
      <c r="I64" s="39">
        <f>Balance!D32</f>
        <v>0</v>
      </c>
      <c r="J64" s="39">
        <f>Balance!E32</f>
        <v>0</v>
      </c>
      <c r="K64" s="39">
        <f>Balance!F32</f>
        <v>0</v>
      </c>
      <c r="M64" s="91">
        <f t="shared" si="1"/>
        <v>21</v>
      </c>
      <c r="N64" s="91" t="str">
        <f t="shared" ca="1" si="2"/>
        <v>Balance!D32</v>
      </c>
    </row>
    <row r="65" spans="1:14" ht="12.75">
      <c r="A65" s="92" t="str">
        <f t="shared" ca="1" si="0"/>
        <v>Balance</v>
      </c>
      <c r="B65" s="40"/>
      <c r="C65" s="40" t="str">
        <f>Balance!B33</f>
        <v>… heraf: Hensættelser til udskudt skat</v>
      </c>
      <c r="D65" s="40" t="s">
        <v>328</v>
      </c>
      <c r="E65" s="39">
        <f>Balance!C33</f>
        <v>0</v>
      </c>
      <c r="F65" s="39" t="e">
        <f>Balance!#REF!</f>
        <v>#REF!</v>
      </c>
      <c r="G65" s="39" t="e">
        <f>Balance!#REF!</f>
        <v>#REF!</v>
      </c>
      <c r="H65" s="39" t="e">
        <f>Balance!#REF!</f>
        <v>#REF!</v>
      </c>
      <c r="I65" s="39">
        <f>Balance!D33</f>
        <v>0</v>
      </c>
      <c r="J65" s="39">
        <f>Balance!E33</f>
        <v>0</v>
      </c>
      <c r="K65" s="39">
        <f>Balance!F33</f>
        <v>0</v>
      </c>
      <c r="L65" s="91"/>
      <c r="M65" s="91">
        <f t="shared" si="1"/>
        <v>33</v>
      </c>
      <c r="N65" s="91" t="str">
        <f t="shared" ca="1" si="2"/>
        <v>Balance!D33</v>
      </c>
    </row>
    <row r="66" spans="1:14">
      <c r="A66" s="92" t="str">
        <f t="shared" ca="1" si="0"/>
        <v>Balance</v>
      </c>
      <c r="B66" s="40"/>
      <c r="C66" s="39" t="str">
        <f>Balance!B35</f>
        <v>Efterstillede kapitalindskud</v>
      </c>
      <c r="D66" s="40" t="s">
        <v>329</v>
      </c>
      <c r="E66" s="39">
        <f>Balance!C35</f>
        <v>0</v>
      </c>
      <c r="F66" s="39" t="e">
        <f>Balance!#REF!</f>
        <v>#REF!</v>
      </c>
      <c r="G66" s="39" t="e">
        <f>Balance!#REF!</f>
        <v>#REF!</v>
      </c>
      <c r="H66" s="39" t="e">
        <f>Balance!#REF!</f>
        <v>#REF!</v>
      </c>
      <c r="I66" s="39">
        <f>Balance!D35</f>
        <v>0</v>
      </c>
      <c r="J66" s="39">
        <f>Balance!E35</f>
        <v>0</v>
      </c>
      <c r="K66" s="39">
        <f>Balance!F35</f>
        <v>0</v>
      </c>
      <c r="M66" s="91">
        <f t="shared" si="1"/>
        <v>17</v>
      </c>
      <c r="N66" s="91" t="str">
        <f t="shared" ca="1" si="2"/>
        <v>Balance!D35</v>
      </c>
    </row>
    <row r="67" spans="1:14">
      <c r="A67" s="92" t="str">
        <f t="shared" ref="A67:A128" ca="1" si="6">MID(N67,1,FIND("!",N67,1)-1)</f>
        <v>Balance</v>
      </c>
      <c r="B67" s="40"/>
      <c r="C67" s="39" t="str">
        <f>Balance!B36</f>
        <v>Egenkapital i alt</v>
      </c>
      <c r="D67" s="40" t="s">
        <v>330</v>
      </c>
      <c r="E67" s="39">
        <f>Balance!C36</f>
        <v>0</v>
      </c>
      <c r="F67" s="39" t="e">
        <f>Balance!#REF!</f>
        <v>#REF!</v>
      </c>
      <c r="G67" s="39" t="e">
        <f>Balance!#REF!</f>
        <v>#REF!</v>
      </c>
      <c r="H67" s="39" t="e">
        <f>Balance!#REF!</f>
        <v>#REF!</v>
      </c>
      <c r="I67" s="39">
        <f>Balance!D36</f>
        <v>0</v>
      </c>
      <c r="J67" s="39">
        <f>Balance!E36</f>
        <v>0</v>
      </c>
      <c r="K67" s="39">
        <f>Balance!F36</f>
        <v>0</v>
      </c>
      <c r="M67" s="91">
        <f t="shared" ref="M67:M128" si="7">LEN(D67)</f>
        <v>18</v>
      </c>
      <c r="N67" s="91" t="str">
        <f t="shared" ref="N67:N128" ca="1" si="8">MID(_xlfn.FORMULATEXT(I67),2,300)</f>
        <v>Balance!D36</v>
      </c>
    </row>
    <row r="68" spans="1:14">
      <c r="A68" s="92" t="str">
        <f t="shared" ca="1" si="6"/>
        <v>Balance</v>
      </c>
      <c r="B68" s="40"/>
      <c r="C68" s="39" t="str">
        <f>Balance!B37</f>
        <v xml:space="preserve">… heraf: Hybrid kernekapital, der indgår under egenkapitalen </v>
      </c>
      <c r="D68" s="40" t="s">
        <v>331</v>
      </c>
      <c r="E68" s="39">
        <f>Balance!C37</f>
        <v>0</v>
      </c>
      <c r="F68" s="39" t="e">
        <f>Balance!#REF!</f>
        <v>#REF!</v>
      </c>
      <c r="G68" s="39" t="e">
        <f>Balance!#REF!</f>
        <v>#REF!</v>
      </c>
      <c r="H68" s="39" t="e">
        <f>Balance!#REF!</f>
        <v>#REF!</v>
      </c>
      <c r="I68" s="39">
        <f>Balance!D37</f>
        <v>0</v>
      </c>
      <c r="J68" s="39">
        <f>Balance!E37</f>
        <v>0</v>
      </c>
      <c r="K68" s="39">
        <f>Balance!F37</f>
        <v>0</v>
      </c>
      <c r="M68" s="91">
        <f t="shared" si="7"/>
        <v>25</v>
      </c>
      <c r="N68" s="91" t="str">
        <f t="shared" ca="1" si="8"/>
        <v>Balance!D37</v>
      </c>
    </row>
    <row r="69" spans="1:14">
      <c r="A69" s="92" t="str">
        <f t="shared" ca="1" si="6"/>
        <v>Balance</v>
      </c>
      <c r="B69" s="40"/>
      <c r="C69" s="39" t="str">
        <f>Balance!B38</f>
        <v>Passiver i alt</v>
      </c>
      <c r="D69" s="40" t="s">
        <v>332</v>
      </c>
      <c r="E69" s="39">
        <f>Balance!C38</f>
        <v>0</v>
      </c>
      <c r="F69" s="39" t="e">
        <f>Balance!#REF!</f>
        <v>#REF!</v>
      </c>
      <c r="G69" s="39" t="e">
        <f>Balance!#REF!</f>
        <v>#REF!</v>
      </c>
      <c r="H69" s="39" t="e">
        <f>Balance!#REF!</f>
        <v>#REF!</v>
      </c>
      <c r="I69" s="39">
        <f>Balance!D38</f>
        <v>0</v>
      </c>
      <c r="J69" s="39">
        <f>Balance!E38</f>
        <v>0</v>
      </c>
      <c r="K69" s="39">
        <f>Balance!F38</f>
        <v>0</v>
      </c>
      <c r="M69" s="91">
        <f t="shared" si="7"/>
        <v>15</v>
      </c>
      <c r="N69" s="91" t="str">
        <f t="shared" ca="1" si="8"/>
        <v>Balance!D38</v>
      </c>
    </row>
    <row r="70" spans="1:14">
      <c r="A70" s="92" t="str">
        <f t="shared" ca="1" si="6"/>
        <v>Balance</v>
      </c>
      <c r="B70" s="40"/>
      <c r="C70" s="39" t="str">
        <f>Balance!B46</f>
        <v>Garantier mv. (1)</v>
      </c>
      <c r="D70" s="40" t="s">
        <v>333</v>
      </c>
      <c r="E70" s="39">
        <f>Balance!C46</f>
        <v>0</v>
      </c>
      <c r="F70" s="39" t="e">
        <f>Balance!#REF!</f>
        <v>#REF!</v>
      </c>
      <c r="G70" s="39" t="e">
        <f>Balance!#REF!</f>
        <v>#REF!</v>
      </c>
      <c r="H70" s="39" t="e">
        <f>Balance!#REF!</f>
        <v>#REF!</v>
      </c>
      <c r="I70" s="39">
        <f>Balance!D46</f>
        <v>0</v>
      </c>
      <c r="J70" s="39">
        <f>Balance!E46</f>
        <v>0</v>
      </c>
      <c r="K70" s="39">
        <f>Balance!F46</f>
        <v>0</v>
      </c>
      <c r="M70" s="91">
        <f t="shared" si="7"/>
        <v>7</v>
      </c>
      <c r="N70" s="91" t="str">
        <f t="shared" ca="1" si="8"/>
        <v>Balance!D46</v>
      </c>
    </row>
    <row r="71" spans="1:14">
      <c r="A71" s="92" t="str">
        <f t="shared" ca="1" si="6"/>
        <v>Balance</v>
      </c>
      <c r="B71" s="40"/>
      <c r="C71" s="39" t="str">
        <f>Balance!B47</f>
        <v>Akkumulerede nedskrivninger og hensættelser på udlån og garantidebitorer</v>
      </c>
      <c r="D71" s="40" t="s">
        <v>334</v>
      </c>
      <c r="E71" s="39">
        <f>Balance!C47</f>
        <v>0</v>
      </c>
      <c r="F71" s="39" t="e">
        <f>Balance!#REF!</f>
        <v>#REF!</v>
      </c>
      <c r="G71" s="39" t="e">
        <f>Balance!#REF!</f>
        <v>#REF!</v>
      </c>
      <c r="H71" s="39" t="e">
        <f>Balance!#REF!</f>
        <v>#REF!</v>
      </c>
      <c r="I71" s="39">
        <f>Balance!D47</f>
        <v>0</v>
      </c>
      <c r="J71" s="39">
        <f>Balance!E47</f>
        <v>0</v>
      </c>
      <c r="K71" s="39">
        <f>Balance!F47</f>
        <v>0</v>
      </c>
      <c r="M71" s="91">
        <f t="shared" si="7"/>
        <v>13</v>
      </c>
      <c r="N71" s="91" t="str">
        <f t="shared" ca="1" si="8"/>
        <v>Balance!D47</v>
      </c>
    </row>
    <row r="72" spans="1:14">
      <c r="A72" s="92" t="str">
        <f t="shared" ref="A72" ca="1" si="9">MID(N72,1,FIND("!",N72,1)-1)</f>
        <v>Balance</v>
      </c>
      <c r="B72" s="40"/>
      <c r="C72" s="39" t="str">
        <f>Balance!B48</f>
        <v>Memo: Udlån og garantier før nedskrivninger</v>
      </c>
      <c r="D72" s="40" t="s">
        <v>1166</v>
      </c>
      <c r="E72" s="39">
        <f>Balance!C48</f>
        <v>0</v>
      </c>
      <c r="F72" s="39" t="e">
        <f>Balance!#REF!</f>
        <v>#REF!</v>
      </c>
      <c r="G72" s="39" t="e">
        <f>Balance!#REF!</f>
        <v>#REF!</v>
      </c>
      <c r="H72" s="39" t="e">
        <f>Balance!#REF!</f>
        <v>#REF!</v>
      </c>
      <c r="I72" s="39">
        <f>Balance!D48</f>
        <v>0</v>
      </c>
      <c r="J72" s="39">
        <f>Balance!E48</f>
        <v>0</v>
      </c>
      <c r="K72" s="39">
        <f>Balance!F48</f>
        <v>0</v>
      </c>
      <c r="M72" s="91">
        <f t="shared" ref="M72" si="10">LEN(D72)</f>
        <v>17</v>
      </c>
      <c r="N72" s="91" t="str">
        <f t="shared" ref="N72" ca="1" si="11">MID(_xlfn.FORMULATEXT(I72),2,300)</f>
        <v>Balance!D48</v>
      </c>
    </row>
    <row r="73" spans="1:14">
      <c r="A73" s="93" t="str">
        <f t="shared" ca="1" si="6"/>
        <v>Solvens</v>
      </c>
      <c r="B73" s="27" t="str">
        <f>Solvens!A1</f>
        <v>Opgørelse af kapitalgrundlaget (ultimo året)</v>
      </c>
      <c r="C73" s="27" t="str">
        <f>Solvens!B6</f>
        <v xml:space="preserve">Egentlig kernekapital </v>
      </c>
      <c r="D73" s="1" t="s">
        <v>335</v>
      </c>
      <c r="E73" s="27">
        <f>Solvens!C6</f>
        <v>0</v>
      </c>
      <c r="F73" s="27" t="e">
        <f>Solvens!#REF!</f>
        <v>#REF!</v>
      </c>
      <c r="G73" s="27" t="e">
        <f>Solvens!#REF!</f>
        <v>#REF!</v>
      </c>
      <c r="H73" s="27" t="e">
        <f>Solvens!#REF!</f>
        <v>#REF!</v>
      </c>
      <c r="I73" s="27">
        <f>Solvens!D6</f>
        <v>0</v>
      </c>
      <c r="J73" s="27">
        <f>Solvens!E6</f>
        <v>0</v>
      </c>
      <c r="K73" s="27">
        <f>Solvens!F6</f>
        <v>0</v>
      </c>
      <c r="M73" s="91">
        <f t="shared" si="7"/>
        <v>8</v>
      </c>
      <c r="N73" s="91" t="str">
        <f t="shared" ca="1" si="8"/>
        <v>Solvens!D6</v>
      </c>
    </row>
    <row r="74" spans="1:14">
      <c r="A74" s="93" t="str">
        <f t="shared" ca="1" si="6"/>
        <v>Solvens</v>
      </c>
      <c r="B74" s="1"/>
      <c r="C74" s="27" t="str">
        <f>Solvens!B7</f>
        <v>… heraf: Overført resultat (+)</v>
      </c>
      <c r="D74" s="1" t="s">
        <v>336</v>
      </c>
      <c r="E74" s="27">
        <f>Solvens!C7</f>
        <v>0</v>
      </c>
      <c r="F74" s="27" t="e">
        <f>Solvens!#REF!</f>
        <v>#REF!</v>
      </c>
      <c r="G74" s="27" t="e">
        <f>Solvens!#REF!</f>
        <v>#REF!</v>
      </c>
      <c r="H74" s="27" t="e">
        <f>Solvens!#REF!</f>
        <v>#REF!</v>
      </c>
      <c r="I74" s="27">
        <f>Solvens!D7</f>
        <v>0</v>
      </c>
      <c r="J74" s="27">
        <f>Solvens!E7</f>
        <v>0</v>
      </c>
      <c r="K74" s="27">
        <f>Solvens!F7</f>
        <v>0</v>
      </c>
      <c r="M74" s="91">
        <f t="shared" si="7"/>
        <v>20</v>
      </c>
      <c r="N74" s="91" t="str">
        <f t="shared" ca="1" si="8"/>
        <v>Solvens!D7</v>
      </c>
    </row>
    <row r="75" spans="1:14">
      <c r="A75" s="93" t="str">
        <f t="shared" ca="1" si="6"/>
        <v>Solvens</v>
      </c>
      <c r="B75" s="1"/>
      <c r="C75" s="27" t="str">
        <f>Solvens!B8</f>
        <v>… heraf: Akkumuleret anden totalindkomst (+)</v>
      </c>
      <c r="D75" s="1" t="s">
        <v>337</v>
      </c>
      <c r="E75" s="27">
        <f>Solvens!C8</f>
        <v>0</v>
      </c>
      <c r="F75" s="27" t="e">
        <f>Solvens!#REF!</f>
        <v>#REF!</v>
      </c>
      <c r="G75" s="27" t="e">
        <f>Solvens!#REF!</f>
        <v>#REF!</v>
      </c>
      <c r="H75" s="27" t="e">
        <f>Solvens!#REF!</f>
        <v>#REF!</v>
      </c>
      <c r="I75" s="27">
        <f>Solvens!D8</f>
        <v>0</v>
      </c>
      <c r="J75" s="27">
        <f>Solvens!E8</f>
        <v>0</v>
      </c>
      <c r="K75" s="27">
        <f>Solvens!F8</f>
        <v>0</v>
      </c>
      <c r="M75" s="91">
        <f t="shared" si="7"/>
        <v>24</v>
      </c>
      <c r="N75" s="91" t="str">
        <f t="shared" ca="1" si="8"/>
        <v>Solvens!D8</v>
      </c>
    </row>
    <row r="76" spans="1:14">
      <c r="A76" s="93" t="str">
        <f t="shared" ca="1" si="6"/>
        <v>Solvens</v>
      </c>
      <c r="B76" s="1"/>
      <c r="C76" s="27" t="str">
        <f>Solvens!B9</f>
        <v>… heraf: Goodwill (-)</v>
      </c>
      <c r="D76" s="1" t="s">
        <v>338</v>
      </c>
      <c r="E76" s="27">
        <f>Solvens!C9</f>
        <v>0</v>
      </c>
      <c r="F76" s="27" t="e">
        <f>Solvens!#REF!</f>
        <v>#REF!</v>
      </c>
      <c r="G76" s="27" t="e">
        <f>Solvens!#REF!</f>
        <v>#REF!</v>
      </c>
      <c r="H76" s="27" t="e">
        <f>Solvens!#REF!</f>
        <v>#REF!</v>
      </c>
      <c r="I76" s="27">
        <f>Solvens!D9</f>
        <v>0</v>
      </c>
      <c r="J76" s="27">
        <f>Solvens!E9</f>
        <v>0</v>
      </c>
      <c r="K76" s="27">
        <f>Solvens!F9</f>
        <v>0</v>
      </c>
      <c r="M76" s="91">
        <f t="shared" si="7"/>
        <v>17</v>
      </c>
      <c r="N76" s="91" t="str">
        <f t="shared" ca="1" si="8"/>
        <v>Solvens!D9</v>
      </c>
    </row>
    <row r="77" spans="1:14">
      <c r="A77" s="93" t="str">
        <f t="shared" ca="1" si="6"/>
        <v>Solvens</v>
      </c>
      <c r="B77" s="1"/>
      <c r="C77" s="27" t="str">
        <f>Solvens!B10</f>
        <v>… heraf: Udskudte skatteaktiver, som afhænger af fremtidig rentabilitet (-)</v>
      </c>
      <c r="D77" s="1" t="s">
        <v>339</v>
      </c>
      <c r="E77" s="27">
        <f>Solvens!C10</f>
        <v>0</v>
      </c>
      <c r="F77" s="27" t="e">
        <f>Solvens!#REF!</f>
        <v>#REF!</v>
      </c>
      <c r="G77" s="27" t="e">
        <f>Solvens!#REF!</f>
        <v>#REF!</v>
      </c>
      <c r="H77" s="27" t="e">
        <f>Solvens!#REF!</f>
        <v>#REF!</v>
      </c>
      <c r="I77" s="27">
        <f>Solvens!D10</f>
        <v>0</v>
      </c>
      <c r="J77" s="27">
        <f>Solvens!E10</f>
        <v>0</v>
      </c>
      <c r="K77" s="27">
        <f>Solvens!F10</f>
        <v>0</v>
      </c>
      <c r="M77" s="91">
        <f t="shared" si="7"/>
        <v>26</v>
      </c>
      <c r="N77" s="91" t="str">
        <f t="shared" ca="1" si="8"/>
        <v>Solvens!D10</v>
      </c>
    </row>
    <row r="78" spans="1:14">
      <c r="A78" s="93" t="str">
        <f t="shared" ca="1" si="6"/>
        <v>Solvens</v>
      </c>
      <c r="B78" s="1"/>
      <c r="C78" s="27" t="str">
        <f>Solvens!B11</f>
        <v>… heraf: Underskud af kreditrisikojusteringer sfa. forventede tab opgjort efter IRB-metoden (-)</v>
      </c>
      <c r="D78" s="1" t="s">
        <v>340</v>
      </c>
      <c r="E78" s="27">
        <f>Solvens!C11</f>
        <v>0</v>
      </c>
      <c r="F78" s="27" t="e">
        <f>Solvens!#REF!</f>
        <v>#REF!</v>
      </c>
      <c r="G78" s="27" t="e">
        <f>Solvens!#REF!</f>
        <v>#REF!</v>
      </c>
      <c r="H78" s="27" t="e">
        <f>Solvens!#REF!</f>
        <v>#REF!</v>
      </c>
      <c r="I78" s="27">
        <f>Solvens!D11</f>
        <v>0</v>
      </c>
      <c r="J78" s="27">
        <f>Solvens!E11</f>
        <v>0</v>
      </c>
      <c r="K78" s="27">
        <f>Solvens!F11</f>
        <v>0</v>
      </c>
      <c r="M78" s="91">
        <f t="shared" si="7"/>
        <v>22</v>
      </c>
      <c r="N78" s="91" t="str">
        <f t="shared" ca="1" si="8"/>
        <v>Solvens!D11</v>
      </c>
    </row>
    <row r="79" spans="1:14">
      <c r="A79" s="93" t="str">
        <f t="shared" ca="1" si="6"/>
        <v>Solvens</v>
      </c>
      <c r="B79" s="1"/>
      <c r="C79" s="27" t="str">
        <f>Solvens!B12</f>
        <v>… heraf: Egentlige kernekapitalinstrumenter i enheder i den finansielle sektor (ikke-væsentlige + væsentlige) (-)</v>
      </c>
      <c r="D79" s="1" t="s">
        <v>341</v>
      </c>
      <c r="E79" s="27">
        <f>Solvens!C12</f>
        <v>0</v>
      </c>
      <c r="F79" s="27" t="e">
        <f>Solvens!#REF!</f>
        <v>#REF!</v>
      </c>
      <c r="G79" s="27" t="e">
        <f>Solvens!#REF!</f>
        <v>#REF!</v>
      </c>
      <c r="H79" s="27" t="e">
        <f>Solvens!#REF!</f>
        <v>#REF!</v>
      </c>
      <c r="I79" s="27">
        <f>Solvens!D12</f>
        <v>0</v>
      </c>
      <c r="J79" s="27">
        <f>Solvens!E12</f>
        <v>0</v>
      </c>
      <c r="K79" s="27">
        <f>Solvens!F12</f>
        <v>0</v>
      </c>
      <c r="M79" s="91">
        <f t="shared" si="7"/>
        <v>16</v>
      </c>
      <c r="N79" s="91" t="str">
        <f t="shared" ca="1" si="8"/>
        <v>Solvens!D12</v>
      </c>
    </row>
    <row r="80" spans="1:14">
      <c r="A80" s="93" t="str">
        <f t="shared" ca="1" si="6"/>
        <v>Solvens</v>
      </c>
      <c r="B80" s="1"/>
      <c r="C80" s="27" t="str">
        <f>Solvens!B13</f>
        <v>… heraf: Overgangsjusteringer af den egentlige kernekapital (i alt)</v>
      </c>
      <c r="D80" s="1" t="s">
        <v>342</v>
      </c>
      <c r="E80" s="27">
        <f>Solvens!C13</f>
        <v>0</v>
      </c>
      <c r="F80" s="27" t="e">
        <f>Solvens!#REF!</f>
        <v>#REF!</v>
      </c>
      <c r="G80" s="27" t="e">
        <f>Solvens!#REF!</f>
        <v>#REF!</v>
      </c>
      <c r="H80" s="27" t="e">
        <f>Solvens!#REF!</f>
        <v>#REF!</v>
      </c>
      <c r="I80" s="27">
        <f>Solvens!D13</f>
        <v>0</v>
      </c>
      <c r="J80" s="27">
        <f>Solvens!E13</f>
        <v>0</v>
      </c>
      <c r="K80" s="27">
        <f>Solvens!F13</f>
        <v>0</v>
      </c>
      <c r="M80" s="91">
        <f t="shared" si="7"/>
        <v>22</v>
      </c>
      <c r="N80" s="91" t="str">
        <f t="shared" ca="1" si="8"/>
        <v>Solvens!D13</v>
      </c>
    </row>
    <row r="81" spans="1:14">
      <c r="A81" s="93" t="str">
        <f t="shared" ca="1" si="6"/>
        <v>Solvens</v>
      </c>
      <c r="B81" s="1"/>
      <c r="C81" s="27" t="str">
        <f>Solvens!B14</f>
        <v>Hybrid kernekapital</v>
      </c>
      <c r="D81" s="1" t="s">
        <v>343</v>
      </c>
      <c r="E81" s="27">
        <f>Solvens!C14</f>
        <v>0</v>
      </c>
      <c r="F81" s="27" t="e">
        <f>Solvens!#REF!</f>
        <v>#REF!</v>
      </c>
      <c r="G81" s="27" t="e">
        <f>Solvens!#REF!</f>
        <v>#REF!</v>
      </c>
      <c r="H81" s="27" t="e">
        <f>Solvens!#REF!</f>
        <v>#REF!</v>
      </c>
      <c r="I81" s="27">
        <f>Solvens!D14</f>
        <v>0</v>
      </c>
      <c r="J81" s="27">
        <f>Solvens!E14</f>
        <v>0</v>
      </c>
      <c r="K81" s="27">
        <f>Solvens!F14</f>
        <v>0</v>
      </c>
      <c r="M81" s="91">
        <f t="shared" si="7"/>
        <v>10</v>
      </c>
      <c r="N81" s="91" t="str">
        <f t="shared" ca="1" si="8"/>
        <v>Solvens!D14</v>
      </c>
    </row>
    <row r="82" spans="1:14">
      <c r="A82" s="93" t="str">
        <f t="shared" ca="1" si="6"/>
        <v>Solvens</v>
      </c>
      <c r="B82" s="1"/>
      <c r="C82" s="27" t="str">
        <f>Solvens!B15</f>
        <v xml:space="preserve">   … heraf: Kapitalinstrumenter, der er kvalificeret som hybrid kernekapital (+)</v>
      </c>
      <c r="D82" s="1" t="s">
        <v>344</v>
      </c>
      <c r="E82" s="27">
        <f>Solvens!C15</f>
        <v>0</v>
      </c>
      <c r="F82" s="27" t="e">
        <f>Solvens!#REF!</f>
        <v>#REF!</v>
      </c>
      <c r="G82" s="27" t="e">
        <f>Solvens!#REF!</f>
        <v>#REF!</v>
      </c>
      <c r="H82" s="27" t="e">
        <f>Solvens!#REF!</f>
        <v>#REF!</v>
      </c>
      <c r="I82" s="27">
        <f>Solvens!D15</f>
        <v>0</v>
      </c>
      <c r="J82" s="27">
        <f>Solvens!E15</f>
        <v>0</v>
      </c>
      <c r="K82" s="27">
        <f>Solvens!F15</f>
        <v>0</v>
      </c>
      <c r="M82" s="91">
        <f t="shared" si="7"/>
        <v>19</v>
      </c>
      <c r="N82" s="91" t="str">
        <f t="shared" ca="1" si="8"/>
        <v>Solvens!D15</v>
      </c>
    </row>
    <row r="83" spans="1:14">
      <c r="A83" s="93" t="str">
        <f t="shared" ca="1" si="6"/>
        <v>Solvens</v>
      </c>
      <c r="B83" s="1"/>
      <c r="C83" s="27" t="str">
        <f>Solvens!B16</f>
        <v>… heraf: Hybride kernekapitalinstrumenter i enheder i den finansielle sektor (ikke-væsentlige + væsentlige) (-)</v>
      </c>
      <c r="D83" s="1" t="s">
        <v>345</v>
      </c>
      <c r="E83" s="27">
        <f>Solvens!C16</f>
        <v>0</v>
      </c>
      <c r="F83" s="27" t="e">
        <f>Solvens!#REF!</f>
        <v>#REF!</v>
      </c>
      <c r="G83" s="27" t="e">
        <f>Solvens!#REF!</f>
        <v>#REF!</v>
      </c>
      <c r="H83" s="27" t="e">
        <f>Solvens!#REF!</f>
        <v>#REF!</v>
      </c>
      <c r="I83" s="27">
        <f>Solvens!D16</f>
        <v>0</v>
      </c>
      <c r="J83" s="27">
        <f>Solvens!E16</f>
        <v>0</v>
      </c>
      <c r="K83" s="27">
        <f>Solvens!F16</f>
        <v>0</v>
      </c>
      <c r="M83" s="91">
        <f t="shared" si="7"/>
        <v>18</v>
      </c>
      <c r="N83" s="91" t="str">
        <f t="shared" ca="1" si="8"/>
        <v>Solvens!D16</v>
      </c>
    </row>
    <row r="84" spans="1:14">
      <c r="A84" s="93" t="str">
        <f t="shared" ca="1" si="6"/>
        <v>Solvens</v>
      </c>
      <c r="B84" s="1"/>
      <c r="C84" s="27" t="str">
        <f>Solvens!B17</f>
        <v>… heraf: Overgangsjusteringer af den hybride kernekapital (i alt)</v>
      </c>
      <c r="D84" s="1" t="s">
        <v>346</v>
      </c>
      <c r="E84" s="27">
        <f>Solvens!C17</f>
        <v>0</v>
      </c>
      <c r="F84" s="27" t="e">
        <f>Solvens!#REF!</f>
        <v>#REF!</v>
      </c>
      <c r="G84" s="27" t="e">
        <f>Solvens!#REF!</f>
        <v>#REF!</v>
      </c>
      <c r="H84" s="27" t="e">
        <f>Solvens!#REF!</f>
        <v>#REF!</v>
      </c>
      <c r="I84" s="27">
        <f>Solvens!D17</f>
        <v>0</v>
      </c>
      <c r="J84" s="27">
        <f>Solvens!E17</f>
        <v>0</v>
      </c>
      <c r="K84" s="27">
        <f>Solvens!F17</f>
        <v>0</v>
      </c>
      <c r="M84" s="91">
        <f t="shared" si="7"/>
        <v>24</v>
      </c>
      <c r="N84" s="91" t="str">
        <f t="shared" ca="1" si="8"/>
        <v>Solvens!D17</v>
      </c>
    </row>
    <row r="85" spans="1:14">
      <c r="A85" s="93" t="str">
        <f t="shared" ca="1" si="6"/>
        <v>Solvens</v>
      </c>
      <c r="B85" s="1"/>
      <c r="C85" s="27" t="str">
        <f>Solvens!B18</f>
        <v xml:space="preserve">Kernekapital </v>
      </c>
      <c r="D85" s="1" t="s">
        <v>347</v>
      </c>
      <c r="E85" s="27">
        <f>Solvens!C18</f>
        <v>0</v>
      </c>
      <c r="F85" s="27" t="e">
        <f>Solvens!#REF!</f>
        <v>#REF!</v>
      </c>
      <c r="G85" s="27" t="e">
        <f>Solvens!#REF!</f>
        <v>#REF!</v>
      </c>
      <c r="H85" s="27" t="e">
        <f>Solvens!#REF!</f>
        <v>#REF!</v>
      </c>
      <c r="I85" s="27">
        <f>Solvens!D18</f>
        <v>0</v>
      </c>
      <c r="J85" s="27">
        <f>Solvens!E18</f>
        <v>0</v>
      </c>
      <c r="K85" s="27">
        <f>Solvens!F18</f>
        <v>0</v>
      </c>
      <c r="M85" s="91">
        <f t="shared" si="7"/>
        <v>6</v>
      </c>
      <c r="N85" s="91" t="str">
        <f t="shared" ca="1" si="8"/>
        <v>Solvens!D18</v>
      </c>
    </row>
    <row r="86" spans="1:14">
      <c r="A86" s="93" t="str">
        <f t="shared" ca="1" si="6"/>
        <v>Solvens</v>
      </c>
      <c r="B86" s="1"/>
      <c r="C86" s="27" t="str">
        <f>Solvens!B19</f>
        <v>Supplerende kapital</v>
      </c>
      <c r="D86" s="1" t="s">
        <v>348</v>
      </c>
      <c r="E86" s="27">
        <f>Solvens!C19</f>
        <v>0</v>
      </c>
      <c r="F86" s="27" t="e">
        <f>Solvens!#REF!</f>
        <v>#REF!</v>
      </c>
      <c r="G86" s="27" t="e">
        <f>Solvens!#REF!</f>
        <v>#REF!</v>
      </c>
      <c r="H86" s="27" t="e">
        <f>Solvens!#REF!</f>
        <v>#REF!</v>
      </c>
      <c r="I86" s="27">
        <f>Solvens!D19</f>
        <v>0</v>
      </c>
      <c r="J86" s="27">
        <f>Solvens!E19</f>
        <v>0</v>
      </c>
      <c r="K86" s="27">
        <f>Solvens!F19</f>
        <v>0</v>
      </c>
      <c r="M86" s="91">
        <f t="shared" si="7"/>
        <v>11</v>
      </c>
      <c r="N86" s="91" t="str">
        <f t="shared" ca="1" si="8"/>
        <v>Solvens!D19</v>
      </c>
    </row>
    <row r="87" spans="1:14">
      <c r="A87" s="93" t="str">
        <f t="shared" ca="1" si="6"/>
        <v>Solvens</v>
      </c>
      <c r="B87" s="1"/>
      <c r="C87" s="27" t="str">
        <f>Solvens!B20</f>
        <v xml:space="preserve">   … heraf: Kapitalinstrumenter og efterstillede lån, der er kvalificeret som supplerende kapital (+)</v>
      </c>
      <c r="D87" s="1" t="s">
        <v>349</v>
      </c>
      <c r="E87" s="27">
        <f>Solvens!C20</f>
        <v>0</v>
      </c>
      <c r="F87" s="27" t="e">
        <f>Solvens!#REF!</f>
        <v>#REF!</v>
      </c>
      <c r="G87" s="27" t="e">
        <f>Solvens!#REF!</f>
        <v>#REF!</v>
      </c>
      <c r="H87" s="27" t="e">
        <f>Solvens!#REF!</f>
        <v>#REF!</v>
      </c>
      <c r="I87" s="27">
        <f>Solvens!D20</f>
        <v>0</v>
      </c>
      <c r="J87" s="27">
        <f>Solvens!E20</f>
        <v>0</v>
      </c>
      <c r="K87" s="27">
        <f>Solvens!F20</f>
        <v>0</v>
      </c>
      <c r="M87" s="91">
        <f t="shared" si="7"/>
        <v>20</v>
      </c>
      <c r="N87" s="91" t="str">
        <f t="shared" ca="1" si="8"/>
        <v>Solvens!D20</v>
      </c>
    </row>
    <row r="88" spans="1:14">
      <c r="A88" s="93" t="str">
        <f t="shared" ca="1" si="6"/>
        <v>Solvens</v>
      </c>
      <c r="B88" s="1"/>
      <c r="C88" s="27" t="str">
        <f>Solvens!B21</f>
        <v>… heraf: Supplerende kapitalinstrumenter i enheder i den finansielle sektor (ikke-væsentlige + væsentlige) (-)</v>
      </c>
      <c r="D88" s="1" t="s">
        <v>350</v>
      </c>
      <c r="E88" s="27">
        <f>Solvens!C21</f>
        <v>0</v>
      </c>
      <c r="F88" s="27" t="e">
        <f>Solvens!#REF!</f>
        <v>#REF!</v>
      </c>
      <c r="G88" s="27" t="e">
        <f>Solvens!#REF!</f>
        <v>#REF!</v>
      </c>
      <c r="H88" s="27" t="e">
        <f>Solvens!#REF!</f>
        <v>#REF!</v>
      </c>
      <c r="I88" s="27">
        <f>Solvens!D21</f>
        <v>0</v>
      </c>
      <c r="J88" s="27">
        <f>Solvens!E21</f>
        <v>0</v>
      </c>
      <c r="K88" s="27">
        <f>Solvens!F21</f>
        <v>0</v>
      </c>
      <c r="M88" s="91">
        <f t="shared" si="7"/>
        <v>19</v>
      </c>
      <c r="N88" s="91" t="str">
        <f t="shared" ca="1" si="8"/>
        <v>Solvens!D21</v>
      </c>
    </row>
    <row r="89" spans="1:14">
      <c r="A89" s="93" t="str">
        <f t="shared" ca="1" si="6"/>
        <v>Solvens</v>
      </c>
      <c r="B89" s="1"/>
      <c r="C89" s="27" t="str">
        <f>Solvens!B22</f>
        <v>… heraf: Overgangsjusteringer af den supplerende kapital (i alt)</v>
      </c>
      <c r="D89" s="1" t="s">
        <v>351</v>
      </c>
      <c r="E89" s="27">
        <f>Solvens!C22</f>
        <v>0</v>
      </c>
      <c r="F89" s="27" t="e">
        <f>Solvens!#REF!</f>
        <v>#REF!</v>
      </c>
      <c r="G89" s="27" t="e">
        <f>Solvens!#REF!</f>
        <v>#REF!</v>
      </c>
      <c r="H89" s="27" t="e">
        <f>Solvens!#REF!</f>
        <v>#REF!</v>
      </c>
      <c r="I89" s="27">
        <f>Solvens!D22</f>
        <v>0</v>
      </c>
      <c r="J89" s="27">
        <f>Solvens!E22</f>
        <v>0</v>
      </c>
      <c r="K89" s="27">
        <f>Solvens!F22</f>
        <v>0</v>
      </c>
      <c r="M89" s="91">
        <f t="shared" si="7"/>
        <v>25</v>
      </c>
      <c r="N89" s="91" t="str">
        <f t="shared" ca="1" si="8"/>
        <v>Solvens!D22</v>
      </c>
    </row>
    <row r="90" spans="1:14">
      <c r="A90" s="93" t="str">
        <f t="shared" ref="A90" ca="1" si="12">MID(N90,1,FIND("!",N90,1)-1)</f>
        <v>Solvens</v>
      </c>
      <c r="B90" s="1"/>
      <c r="C90" s="27" t="str">
        <f>Solvens!B23</f>
        <v>… heraf: Overskud af hensættelser i forhold til kvalificerede forventede tab i henhold til IRB-metoden (IRB Excess)</v>
      </c>
      <c r="D90" s="1" t="s">
        <v>1167</v>
      </c>
      <c r="E90" s="27">
        <f>Solvens!C23</f>
        <v>0</v>
      </c>
      <c r="F90" s="27" t="e">
        <f>Solvens!#REF!</f>
        <v>#REF!</v>
      </c>
      <c r="G90" s="27" t="e">
        <f>Solvens!#REF!</f>
        <v>#REF!</v>
      </c>
      <c r="H90" s="27" t="e">
        <f>Solvens!#REF!</f>
        <v>#REF!</v>
      </c>
      <c r="I90" s="27">
        <f>Solvens!D23</f>
        <v>0</v>
      </c>
      <c r="J90" s="27">
        <f>Solvens!E23</f>
        <v>0</v>
      </c>
      <c r="K90" s="27">
        <f>Solvens!F23</f>
        <v>0</v>
      </c>
      <c r="M90" s="91">
        <f t="shared" ref="M90" si="13">LEN(D90)</f>
        <v>24</v>
      </c>
      <c r="N90" s="91" t="str">
        <f t="shared" ref="N90" ca="1" si="14">MID(_xlfn.FORMULATEXT(I90),2,300)</f>
        <v>Solvens!D23</v>
      </c>
    </row>
    <row r="91" spans="1:14">
      <c r="A91" s="93" t="str">
        <f t="shared" ca="1" si="6"/>
        <v>Solvens</v>
      </c>
      <c r="B91" s="1"/>
      <c r="C91" s="27" t="str">
        <f>Solvens!B24</f>
        <v xml:space="preserve">Kapitalgrundlag </v>
      </c>
      <c r="D91" s="1" t="s">
        <v>352</v>
      </c>
      <c r="E91" s="27">
        <f>Solvens!C24</f>
        <v>0</v>
      </c>
      <c r="F91" s="27" t="e">
        <f>Solvens!#REF!</f>
        <v>#REF!</v>
      </c>
      <c r="G91" s="27" t="e">
        <f>Solvens!#REF!</f>
        <v>#REF!</v>
      </c>
      <c r="H91" s="27" t="e">
        <f>Solvens!#REF!</f>
        <v>#REF!</v>
      </c>
      <c r="I91" s="27">
        <f>Solvens!D24</f>
        <v>0</v>
      </c>
      <c r="J91" s="27">
        <f>Solvens!E24</f>
        <v>0</v>
      </c>
      <c r="K91" s="27">
        <f>Solvens!F24</f>
        <v>0</v>
      </c>
      <c r="M91" s="91">
        <f t="shared" si="7"/>
        <v>12</v>
      </c>
      <c r="N91" s="91" t="str">
        <f t="shared" ca="1" si="8"/>
        <v>Solvens!D24</v>
      </c>
    </row>
    <row r="92" spans="1:14">
      <c r="A92" s="93" t="str">
        <f t="shared" ca="1" si="6"/>
        <v>Solvens</v>
      </c>
      <c r="B92" s="1"/>
      <c r="C92" s="27" t="str">
        <f>Solvens!B25</f>
        <v xml:space="preserve">… heraf: AT1 Kapitalinstrumenter, som kan medgå til dækning af søjle II krav på linje med egentlig kernekapital, jf. vejledning fra Finanstilsynet (1) </v>
      </c>
      <c r="D92" s="1" t="s">
        <v>353</v>
      </c>
      <c r="E92" s="27">
        <f>Solvens!C25</f>
        <v>0</v>
      </c>
      <c r="F92" s="27" t="e">
        <f>Solvens!#REF!</f>
        <v>#REF!</v>
      </c>
      <c r="G92" s="27" t="e">
        <f>Solvens!#REF!</f>
        <v>#REF!</v>
      </c>
      <c r="H92" s="27" t="e">
        <f>Solvens!#REF!</f>
        <v>#REF!</v>
      </c>
      <c r="I92" s="27">
        <f>Solvens!D25</f>
        <v>0</v>
      </c>
      <c r="J92" s="27">
        <f>Solvens!E25</f>
        <v>0</v>
      </c>
      <c r="K92" s="27">
        <f>Solvens!F25</f>
        <v>0</v>
      </c>
      <c r="M92" s="91">
        <f t="shared" si="7"/>
        <v>16</v>
      </c>
      <c r="N92" s="91" t="str">
        <f t="shared" ca="1" si="8"/>
        <v>Solvens!D25</v>
      </c>
    </row>
    <row r="93" spans="1:14">
      <c r="A93" s="93" t="str">
        <f t="shared" ca="1" si="6"/>
        <v>Solvens</v>
      </c>
      <c r="B93" s="1"/>
      <c r="C93" s="27" t="str">
        <f>Solvens!B26</f>
        <v xml:space="preserve">… heraf: T2 Kapitalinstrumenter, som kan medgå til dækning af søjle II krav på linje med egentlig kernekapital, jf. vejledning fra Finanstilsynet (1) </v>
      </c>
      <c r="D93" s="1" t="s">
        <v>354</v>
      </c>
      <c r="E93" s="27">
        <f>Solvens!C26</f>
        <v>0</v>
      </c>
      <c r="F93" s="27" t="e">
        <f>Solvens!#REF!</f>
        <v>#REF!</v>
      </c>
      <c r="G93" s="27" t="e">
        <f>Solvens!#REF!</f>
        <v>#REF!</v>
      </c>
      <c r="H93" s="27" t="e">
        <f>Solvens!#REF!</f>
        <v>#REF!</v>
      </c>
      <c r="I93" s="27">
        <f>Solvens!D26</f>
        <v>0</v>
      </c>
      <c r="J93" s="27">
        <f>Solvens!E26</f>
        <v>0</v>
      </c>
      <c r="K93" s="27">
        <f>Solvens!F26</f>
        <v>0</v>
      </c>
      <c r="M93" s="91">
        <f t="shared" si="7"/>
        <v>15</v>
      </c>
      <c r="N93" s="91" t="str">
        <f t="shared" ca="1" si="8"/>
        <v>Solvens!D26</v>
      </c>
    </row>
    <row r="94" spans="1:14">
      <c r="A94" s="93" t="str">
        <f t="shared" ca="1" si="6"/>
        <v>Solvens</v>
      </c>
      <c r="B94" s="1"/>
      <c r="C94" s="27" t="str">
        <f>Solvens!B27</f>
        <v>Memo: Forskellen mellem forventede tab og regnskabsmæssige værdireguleringer og hensættelser (-/+) (2)</v>
      </c>
      <c r="D94" s="1" t="s">
        <v>355</v>
      </c>
      <c r="E94" s="27">
        <f>Solvens!C27</f>
        <v>0</v>
      </c>
      <c r="F94" s="27" t="e">
        <f>Solvens!#REF!</f>
        <v>#REF!</v>
      </c>
      <c r="G94" s="27" t="e">
        <f>Solvens!#REF!</f>
        <v>#REF!</v>
      </c>
      <c r="H94" s="27" t="e">
        <f>Solvens!#REF!</f>
        <v>#REF!</v>
      </c>
      <c r="I94" s="27">
        <f>Solvens!D27</f>
        <v>0</v>
      </c>
      <c r="J94" s="27">
        <f>Solvens!E27</f>
        <v>0</v>
      </c>
      <c r="K94" s="27">
        <f>Solvens!F27</f>
        <v>0</v>
      </c>
      <c r="M94" s="91">
        <f t="shared" si="7"/>
        <v>21</v>
      </c>
      <c r="N94" s="91" t="str">
        <f t="shared" ca="1" si="8"/>
        <v>Solvens!D27</v>
      </c>
    </row>
    <row r="95" spans="1:14">
      <c r="A95" s="93" t="str">
        <f t="shared" ca="1" si="6"/>
        <v>Solvens</v>
      </c>
      <c r="B95" s="1"/>
      <c r="C95" s="27" t="str">
        <f>Solvens!B28</f>
        <v>Memo: Tillæg til CET1 som følge af gradvis indfasning af kapitaleffekten af IFRS 9 (+)</v>
      </c>
      <c r="D95" s="1" t="s">
        <v>356</v>
      </c>
      <c r="E95" s="27">
        <f>Solvens!C28</f>
        <v>0</v>
      </c>
      <c r="F95" s="27" t="e">
        <f>Solvens!#REF!</f>
        <v>#REF!</v>
      </c>
      <c r="G95" s="27" t="e">
        <f>Solvens!#REF!</f>
        <v>#REF!</v>
      </c>
      <c r="H95" s="27" t="e">
        <f>Solvens!#REF!</f>
        <v>#REF!</v>
      </c>
      <c r="I95" s="27">
        <f>Solvens!D28</f>
        <v>0</v>
      </c>
      <c r="J95" s="27">
        <f>Solvens!E28</f>
        <v>0</v>
      </c>
      <c r="K95" s="27">
        <f>Solvens!F28</f>
        <v>0</v>
      </c>
      <c r="M95" s="91">
        <f t="shared" si="7"/>
        <v>21</v>
      </c>
      <c r="N95" s="91" t="str">
        <f t="shared" ca="1" si="8"/>
        <v>Solvens!D28</v>
      </c>
    </row>
    <row r="96" spans="1:14">
      <c r="A96" s="93" t="str">
        <f t="shared" ca="1" si="6"/>
        <v>Solvens</v>
      </c>
      <c r="B96" s="1"/>
      <c r="C96" s="27" t="str">
        <f>Solvens!B29</f>
        <v>Memo: Egentlig kernekapital - fuldt indfaset CRR/CRD4 og IFRS 9(3)</v>
      </c>
      <c r="D96" s="1" t="s">
        <v>357</v>
      </c>
      <c r="E96" s="27">
        <f>Solvens!C29</f>
        <v>0</v>
      </c>
      <c r="F96" s="27" t="e">
        <f>Solvens!#REF!</f>
        <v>#REF!</v>
      </c>
      <c r="G96" s="27" t="e">
        <f>Solvens!#REF!</f>
        <v>#REF!</v>
      </c>
      <c r="H96" s="27" t="e">
        <f>Solvens!#REF!</f>
        <v>#REF!</v>
      </c>
      <c r="I96" s="27">
        <f>Solvens!D29</f>
        <v>0</v>
      </c>
      <c r="J96" s="27">
        <f>Solvens!E29</f>
        <v>0</v>
      </c>
      <c r="K96" s="27">
        <f>Solvens!F29</f>
        <v>0</v>
      </c>
      <c r="M96" s="91">
        <f t="shared" si="7"/>
        <v>16</v>
      </c>
      <c r="N96" s="91" t="str">
        <f t="shared" ca="1" si="8"/>
        <v>Solvens!D29</v>
      </c>
    </row>
    <row r="97" spans="1:14">
      <c r="A97" s="93" t="str">
        <f t="shared" ca="1" si="6"/>
        <v>Solvens</v>
      </c>
      <c r="B97" s="1"/>
      <c r="C97" s="27" t="str">
        <f>Solvens!B30</f>
        <v>Memo: Kernekapital - fuldt indfaset CRR/CRD4 og IFRS 9(3)</v>
      </c>
      <c r="D97" s="1" t="s">
        <v>358</v>
      </c>
      <c r="E97" s="27">
        <f>Solvens!C30</f>
        <v>0</v>
      </c>
      <c r="F97" s="27" t="e">
        <f>Solvens!#REF!</f>
        <v>#REF!</v>
      </c>
      <c r="G97" s="27" t="e">
        <f>Solvens!#REF!</f>
        <v>#REF!</v>
      </c>
      <c r="H97" s="27" t="e">
        <f>Solvens!#REF!</f>
        <v>#REF!</v>
      </c>
      <c r="I97" s="27">
        <f>Solvens!D30</f>
        <v>0</v>
      </c>
      <c r="J97" s="27">
        <f>Solvens!E30</f>
        <v>0</v>
      </c>
      <c r="K97" s="27">
        <f>Solvens!F30</f>
        <v>0</v>
      </c>
      <c r="M97" s="91">
        <f t="shared" si="7"/>
        <v>14</v>
      </c>
      <c r="N97" s="91" t="str">
        <f t="shared" ca="1" si="8"/>
        <v>Solvens!D30</v>
      </c>
    </row>
    <row r="98" spans="1:14">
      <c r="A98" s="93" t="str">
        <f t="shared" ca="1" si="6"/>
        <v>Solvens</v>
      </c>
      <c r="B98" s="1"/>
      <c r="C98" s="27" t="str">
        <f>Solvens!B31</f>
        <v>Memo: Kapitalgrundlag - fuldt indfaset CRR/CRD4 og IFRS 9(3)</v>
      </c>
      <c r="D98" s="1" t="s">
        <v>359</v>
      </c>
      <c r="E98" s="27">
        <f>Solvens!C31</f>
        <v>0</v>
      </c>
      <c r="F98" s="27" t="e">
        <f>Solvens!#REF!</f>
        <v>#REF!</v>
      </c>
      <c r="G98" s="27" t="e">
        <f>Solvens!#REF!</f>
        <v>#REF!</v>
      </c>
      <c r="H98" s="27" t="e">
        <f>Solvens!#REF!</f>
        <v>#REF!</v>
      </c>
      <c r="I98" s="27">
        <f>Solvens!D31</f>
        <v>0</v>
      </c>
      <c r="J98" s="27">
        <f>Solvens!E31</f>
        <v>0</v>
      </c>
      <c r="K98" s="27">
        <f>Solvens!F31</f>
        <v>0</v>
      </c>
      <c r="M98" s="91">
        <f t="shared" si="7"/>
        <v>20</v>
      </c>
      <c r="N98" s="91" t="str">
        <f t="shared" ca="1" si="8"/>
        <v>Solvens!D31</v>
      </c>
    </row>
    <row r="99" spans="1:14">
      <c r="A99" s="93" t="str">
        <f t="shared" ca="1" si="6"/>
        <v>Solvens</v>
      </c>
      <c r="B99" s="27" t="str">
        <f>Solvens!A37</f>
        <v>Opgørelse af samlet risikoeksponering (ultimo året)</v>
      </c>
      <c r="C99" s="27" t="str">
        <f>Solvens!B42</f>
        <v>Risikovægtede eksponeringer for kreditrisiko mv.</v>
      </c>
      <c r="D99" s="1" t="s">
        <v>360</v>
      </c>
      <c r="E99" s="27">
        <f>Solvens!C42</f>
        <v>0</v>
      </c>
      <c r="F99" s="27" t="e">
        <f>Solvens!#REF!</f>
        <v>#REF!</v>
      </c>
      <c r="G99" s="27" t="e">
        <f>Solvens!#REF!</f>
        <v>#REF!</v>
      </c>
      <c r="H99" s="27" t="e">
        <f>Solvens!#REF!</f>
        <v>#REF!</v>
      </c>
      <c r="I99" s="27">
        <f>Solvens!D42</f>
        <v>0</v>
      </c>
      <c r="J99" s="27">
        <f>Solvens!E42</f>
        <v>0</v>
      </c>
      <c r="K99" s="27">
        <f>Solvens!F42</f>
        <v>0</v>
      </c>
      <c r="M99" s="91">
        <f t="shared" si="7"/>
        <v>12</v>
      </c>
      <c r="N99" s="91" t="str">
        <f t="shared" ca="1" si="8"/>
        <v>Solvens!D42</v>
      </c>
    </row>
    <row r="100" spans="1:14">
      <c r="A100" s="93" t="str">
        <f t="shared" ca="1" si="6"/>
        <v>Solvens</v>
      </c>
      <c r="B100" s="1"/>
      <c r="C100" s="27" t="str">
        <f>Solvens!B43</f>
        <v xml:space="preserve">  … heraf: Standardmetoden </v>
      </c>
      <c r="D100" s="1" t="s">
        <v>361</v>
      </c>
      <c r="E100" s="27">
        <f>Solvens!C43</f>
        <v>0</v>
      </c>
      <c r="F100" s="27" t="e">
        <f>Solvens!#REF!</f>
        <v>#REF!</v>
      </c>
      <c r="G100" s="27" t="e">
        <f>Solvens!#REF!</f>
        <v>#REF!</v>
      </c>
      <c r="H100" s="27" t="e">
        <f>Solvens!#REF!</f>
        <v>#REF!</v>
      </c>
      <c r="I100" s="27">
        <f>Solvens!D43</f>
        <v>0</v>
      </c>
      <c r="J100" s="27">
        <f>Solvens!E43</f>
        <v>0</v>
      </c>
      <c r="K100" s="27">
        <f>Solvens!F43</f>
        <v>0</v>
      </c>
      <c r="M100" s="91">
        <f t="shared" si="7"/>
        <v>16</v>
      </c>
      <c r="N100" s="91" t="str">
        <f t="shared" ca="1" si="8"/>
        <v>Solvens!D43</v>
      </c>
    </row>
    <row r="101" spans="1:14">
      <c r="A101" s="93" t="str">
        <f t="shared" ca="1" si="6"/>
        <v>Solvens</v>
      </c>
      <c r="B101" s="1"/>
      <c r="C101" s="27" t="str">
        <f>Solvens!B44</f>
        <v xml:space="preserve">    … heraf: Risikovægtede instituteksponeringer </v>
      </c>
      <c r="D101" s="1" t="s">
        <v>362</v>
      </c>
      <c r="E101" s="27">
        <f>Solvens!C44</f>
        <v>0</v>
      </c>
      <c r="F101" s="27" t="e">
        <f>Solvens!#REF!</f>
        <v>#REF!</v>
      </c>
      <c r="G101" s="27" t="e">
        <f>Solvens!#REF!</f>
        <v>#REF!</v>
      </c>
      <c r="H101" s="27" t="e">
        <f>Solvens!#REF!</f>
        <v>#REF!</v>
      </c>
      <c r="I101" s="27">
        <f>Solvens!D44</f>
        <v>0</v>
      </c>
      <c r="J101" s="27">
        <f>Solvens!E44</f>
        <v>0</v>
      </c>
      <c r="K101" s="27">
        <f>Solvens!F44</f>
        <v>0</v>
      </c>
      <c r="M101" s="91">
        <f t="shared" si="7"/>
        <v>21</v>
      </c>
      <c r="N101" s="91" t="str">
        <f t="shared" ca="1" si="8"/>
        <v>Solvens!D44</v>
      </c>
    </row>
    <row r="102" spans="1:14">
      <c r="A102" s="93" t="str">
        <f t="shared" ca="1" si="6"/>
        <v>Solvens</v>
      </c>
      <c r="B102" s="1"/>
      <c r="C102" s="27" t="str">
        <f>Solvens!B45</f>
        <v xml:space="preserve">    … heraf: Risikovægtede erhvervseksponeringer </v>
      </c>
      <c r="D102" s="1" t="s">
        <v>363</v>
      </c>
      <c r="E102" s="27">
        <f>Solvens!C45</f>
        <v>0</v>
      </c>
      <c r="F102" s="27" t="e">
        <f>Solvens!#REF!</f>
        <v>#REF!</v>
      </c>
      <c r="G102" s="27" t="e">
        <f>Solvens!#REF!</f>
        <v>#REF!</v>
      </c>
      <c r="H102" s="27" t="e">
        <f>Solvens!#REF!</f>
        <v>#REF!</v>
      </c>
      <c r="I102" s="27">
        <f>Solvens!D45</f>
        <v>0</v>
      </c>
      <c r="J102" s="27">
        <f>Solvens!E45</f>
        <v>0</v>
      </c>
      <c r="K102" s="27">
        <f>Solvens!F45</f>
        <v>0</v>
      </c>
      <c r="M102" s="91">
        <f t="shared" si="7"/>
        <v>21</v>
      </c>
      <c r="N102" s="91" t="str">
        <f t="shared" ca="1" si="8"/>
        <v>Solvens!D45</v>
      </c>
    </row>
    <row r="103" spans="1:14">
      <c r="A103" s="93" t="str">
        <f t="shared" ca="1" si="6"/>
        <v>Solvens</v>
      </c>
      <c r="B103" s="1"/>
      <c r="C103" s="27" t="str">
        <f>Solvens!B46</f>
        <v xml:space="preserve">      … heraf: Defaultede erhvervseksponeringer  </v>
      </c>
      <c r="D103" s="1" t="s">
        <v>364</v>
      </c>
      <c r="E103" s="27">
        <f>Solvens!C46</f>
        <v>0</v>
      </c>
      <c r="F103" s="27" t="e">
        <f>Solvens!#REF!</f>
        <v>#REF!</v>
      </c>
      <c r="G103" s="27" t="e">
        <f>Solvens!#REF!</f>
        <v>#REF!</v>
      </c>
      <c r="H103" s="27" t="e">
        <f>Solvens!#REF!</f>
        <v>#REF!</v>
      </c>
      <c r="I103" s="27">
        <f>Solvens!D46</f>
        <v>0</v>
      </c>
      <c r="J103" s="27">
        <f>Solvens!E46</f>
        <v>0</v>
      </c>
      <c r="K103" s="27">
        <f>Solvens!F46</f>
        <v>0</v>
      </c>
      <c r="M103" s="91">
        <f t="shared" si="7"/>
        <v>25</v>
      </c>
      <c r="N103" s="91" t="str">
        <f t="shared" ca="1" si="8"/>
        <v>Solvens!D46</v>
      </c>
    </row>
    <row r="104" spans="1:14">
      <c r="A104" s="93" t="str">
        <f t="shared" ca="1" si="6"/>
        <v>Solvens</v>
      </c>
      <c r="B104" s="1"/>
      <c r="C104" s="27" t="e">
        <f>Solvens!#REF!</f>
        <v>#REF!</v>
      </c>
      <c r="D104" s="1" t="s">
        <v>365</v>
      </c>
      <c r="E104" s="27" t="e">
        <f>Solvens!#REF!</f>
        <v>#REF!</v>
      </c>
      <c r="F104" s="27" t="e">
        <f>Solvens!#REF!</f>
        <v>#REF!</v>
      </c>
      <c r="G104" s="27" t="e">
        <f>Solvens!#REF!</f>
        <v>#REF!</v>
      </c>
      <c r="H104" s="27" t="e">
        <f>Solvens!#REF!</f>
        <v>#REF!</v>
      </c>
      <c r="I104" s="27" t="e">
        <f>Solvens!#REF!</f>
        <v>#REF!</v>
      </c>
      <c r="J104" s="27" t="e">
        <f>Solvens!#REF!</f>
        <v>#REF!</v>
      </c>
      <c r="K104" s="27" t="e">
        <f>Solvens!#REF!</f>
        <v>#REF!</v>
      </c>
      <c r="M104" s="91">
        <f t="shared" si="7"/>
        <v>29</v>
      </c>
      <c r="N104" s="91" t="str">
        <f t="shared" ca="1" si="8"/>
        <v>Solvens!#REFERENCE!</v>
      </c>
    </row>
    <row r="105" spans="1:14">
      <c r="A105" s="93" t="str">
        <f t="shared" ca="1" si="6"/>
        <v>Solvens</v>
      </c>
      <c r="B105" s="1"/>
      <c r="C105" s="27" t="str">
        <f>Solvens!B47</f>
        <v xml:space="preserve">    … heraf: Risikovægtede detaileksponeringer </v>
      </c>
      <c r="D105" s="1" t="s">
        <v>366</v>
      </c>
      <c r="E105" s="27">
        <f>Solvens!C47</f>
        <v>0</v>
      </c>
      <c r="F105" s="27" t="e">
        <f>Solvens!#REF!</f>
        <v>#REF!</v>
      </c>
      <c r="G105" s="27" t="e">
        <f>Solvens!#REF!</f>
        <v>#REF!</v>
      </c>
      <c r="H105" s="27" t="e">
        <f>Solvens!#REF!</f>
        <v>#REF!</v>
      </c>
      <c r="I105" s="27">
        <f>Solvens!D47</f>
        <v>0</v>
      </c>
      <c r="J105" s="27">
        <f>Solvens!E47</f>
        <v>0</v>
      </c>
      <c r="K105" s="27">
        <f>Solvens!F47</f>
        <v>0</v>
      </c>
      <c r="M105" s="91">
        <f t="shared" si="7"/>
        <v>23</v>
      </c>
      <c r="N105" s="91" t="str">
        <f t="shared" ca="1" si="8"/>
        <v>Solvens!D47</v>
      </c>
    </row>
    <row r="106" spans="1:14">
      <c r="A106" s="93" t="str">
        <f t="shared" ca="1" si="6"/>
        <v>Solvens</v>
      </c>
      <c r="B106" s="1"/>
      <c r="C106" s="27" t="str">
        <f>Solvens!B48</f>
        <v xml:space="preserve">      … heraf: Defaultede detaileksponeringer  </v>
      </c>
      <c r="D106" s="1" t="s">
        <v>367</v>
      </c>
      <c r="E106" s="27">
        <f>Solvens!C48</f>
        <v>0</v>
      </c>
      <c r="F106" s="27" t="e">
        <f>Solvens!#REF!</f>
        <v>#REF!</v>
      </c>
      <c r="G106" s="27" t="e">
        <f>Solvens!#REF!</f>
        <v>#REF!</v>
      </c>
      <c r="H106" s="27" t="e">
        <f>Solvens!#REF!</f>
        <v>#REF!</v>
      </c>
      <c r="I106" s="27">
        <f>Solvens!D48</f>
        <v>0</v>
      </c>
      <c r="J106" s="27">
        <f>Solvens!E48</f>
        <v>0</v>
      </c>
      <c r="K106" s="27">
        <f>Solvens!F48</f>
        <v>0</v>
      </c>
      <c r="M106" s="91">
        <f t="shared" si="7"/>
        <v>27</v>
      </c>
      <c r="N106" s="91" t="str">
        <f t="shared" ca="1" si="8"/>
        <v>Solvens!D48</v>
      </c>
    </row>
    <row r="107" spans="1:14">
      <c r="A107" s="93" t="str">
        <f t="shared" ca="1" si="6"/>
        <v>Solvens</v>
      </c>
      <c r="B107" s="1"/>
      <c r="C107" s="27" t="e">
        <f>Solvens!#REF!</f>
        <v>#REF!</v>
      </c>
      <c r="D107" s="1" t="s">
        <v>368</v>
      </c>
      <c r="E107" s="27" t="e">
        <f>Solvens!#REF!</f>
        <v>#REF!</v>
      </c>
      <c r="F107" s="27" t="e">
        <f>Solvens!#REF!</f>
        <v>#REF!</v>
      </c>
      <c r="G107" s="27" t="e">
        <f>Solvens!#REF!</f>
        <v>#REF!</v>
      </c>
      <c r="H107" s="27" t="e">
        <f>Solvens!#REF!</f>
        <v>#REF!</v>
      </c>
      <c r="I107" s="27" t="e">
        <f>Solvens!#REF!</f>
        <v>#REF!</v>
      </c>
      <c r="J107" s="27" t="e">
        <f>Solvens!#REF!</f>
        <v>#REF!</v>
      </c>
      <c r="K107" s="27" t="e">
        <f>Solvens!#REF!</f>
        <v>#REF!</v>
      </c>
      <c r="M107" s="91">
        <f t="shared" si="7"/>
        <v>31</v>
      </c>
      <c r="N107" s="91" t="str">
        <f t="shared" ca="1" si="8"/>
        <v>Solvens!#REFERENCE!</v>
      </c>
    </row>
    <row r="108" spans="1:14">
      <c r="A108" s="93" t="str">
        <f t="shared" ca="1" si="6"/>
        <v>Solvens</v>
      </c>
      <c r="B108" s="1"/>
      <c r="C108" s="27" t="str">
        <f>Solvens!B49</f>
        <v xml:space="preserve">  … heraf: IRB-metoden</v>
      </c>
      <c r="D108" s="1" t="s">
        <v>369</v>
      </c>
      <c r="E108" s="27">
        <f>Solvens!C49</f>
        <v>0</v>
      </c>
      <c r="F108" s="27" t="e">
        <f>Solvens!#REF!</f>
        <v>#REF!</v>
      </c>
      <c r="G108" s="27" t="e">
        <f>Solvens!#REF!</f>
        <v>#REF!</v>
      </c>
      <c r="H108" s="27" t="e">
        <f>Solvens!#REF!</f>
        <v>#REF!</v>
      </c>
      <c r="I108" s="27">
        <f>Solvens!D49</f>
        <v>0</v>
      </c>
      <c r="J108" s="27">
        <f>Solvens!E49</f>
        <v>0</v>
      </c>
      <c r="K108" s="27">
        <f>Solvens!F49</f>
        <v>0</v>
      </c>
      <c r="M108" s="91">
        <f t="shared" si="7"/>
        <v>16</v>
      </c>
      <c r="N108" s="91" t="str">
        <f t="shared" ca="1" si="8"/>
        <v>Solvens!D49</v>
      </c>
    </row>
    <row r="109" spans="1:14">
      <c r="A109" s="93" t="str">
        <f t="shared" ca="1" si="6"/>
        <v>Solvens</v>
      </c>
      <c r="B109" s="1"/>
      <c r="C109" s="27" t="str">
        <f>Solvens!B50</f>
        <v xml:space="preserve">    … heraf: Risikovægtede erhvervseksponeringer </v>
      </c>
      <c r="D109" s="1" t="s">
        <v>370</v>
      </c>
      <c r="E109" s="27">
        <f>Solvens!C50</f>
        <v>0</v>
      </c>
      <c r="F109" s="27" t="e">
        <f>Solvens!#REF!</f>
        <v>#REF!</v>
      </c>
      <c r="G109" s="27" t="e">
        <f>Solvens!#REF!</f>
        <v>#REF!</v>
      </c>
      <c r="H109" s="27" t="e">
        <f>Solvens!#REF!</f>
        <v>#REF!</v>
      </c>
      <c r="I109" s="27">
        <f>Solvens!D50</f>
        <v>0</v>
      </c>
      <c r="J109" s="27">
        <f>Solvens!E50</f>
        <v>0</v>
      </c>
      <c r="K109" s="27">
        <f>Solvens!F50</f>
        <v>0</v>
      </c>
      <c r="M109" s="91">
        <f t="shared" si="7"/>
        <v>21</v>
      </c>
      <c r="N109" s="91" t="str">
        <f t="shared" ca="1" si="8"/>
        <v>Solvens!D50</v>
      </c>
    </row>
    <row r="110" spans="1:14">
      <c r="A110" s="93" t="str">
        <f t="shared" ca="1" si="6"/>
        <v>Solvens</v>
      </c>
      <c r="B110" s="1"/>
      <c r="C110" s="27" t="str">
        <f>Solvens!B51</f>
        <v xml:space="preserve">      … heraf: Defaultede erhvervseksponeringer  </v>
      </c>
      <c r="D110" s="1" t="s">
        <v>371</v>
      </c>
      <c r="E110" s="27">
        <f>Solvens!C51</f>
        <v>0</v>
      </c>
      <c r="F110" s="27" t="e">
        <f>Solvens!#REF!</f>
        <v>#REF!</v>
      </c>
      <c r="G110" s="27" t="e">
        <f>Solvens!#REF!</f>
        <v>#REF!</v>
      </c>
      <c r="H110" s="27" t="e">
        <f>Solvens!#REF!</f>
        <v>#REF!</v>
      </c>
      <c r="I110" s="27">
        <f>Solvens!D51</f>
        <v>0</v>
      </c>
      <c r="J110" s="27">
        <f>Solvens!E51</f>
        <v>0</v>
      </c>
      <c r="K110" s="27">
        <f>Solvens!F51</f>
        <v>0</v>
      </c>
      <c r="M110" s="91">
        <f t="shared" si="7"/>
        <v>25</v>
      </c>
      <c r="N110" s="91" t="str">
        <f t="shared" ca="1" si="8"/>
        <v>Solvens!D51</v>
      </c>
    </row>
    <row r="111" spans="1:14">
      <c r="A111" s="93" t="str">
        <f t="shared" ca="1" si="6"/>
        <v>Solvens</v>
      </c>
      <c r="B111" s="1"/>
      <c r="C111" s="27" t="e">
        <f>Solvens!#REF!</f>
        <v>#REF!</v>
      </c>
      <c r="D111" s="1" t="s">
        <v>372</v>
      </c>
      <c r="E111" s="27" t="e">
        <f>Solvens!#REF!</f>
        <v>#REF!</v>
      </c>
      <c r="F111" s="27" t="e">
        <f>Solvens!#REF!</f>
        <v>#REF!</v>
      </c>
      <c r="G111" s="27" t="e">
        <f>Solvens!#REF!</f>
        <v>#REF!</v>
      </c>
      <c r="H111" s="27" t="e">
        <f>Solvens!#REF!</f>
        <v>#REF!</v>
      </c>
      <c r="I111" s="27" t="e">
        <f>Solvens!#REF!</f>
        <v>#REF!</v>
      </c>
      <c r="J111" s="27" t="e">
        <f>Solvens!#REF!</f>
        <v>#REF!</v>
      </c>
      <c r="K111" s="27" t="e">
        <f>Solvens!#REF!</f>
        <v>#REF!</v>
      </c>
      <c r="M111" s="91">
        <f t="shared" si="7"/>
        <v>29</v>
      </c>
      <c r="N111" s="91" t="str">
        <f t="shared" ca="1" si="8"/>
        <v>Solvens!#REFERENCE!</v>
      </c>
    </row>
    <row r="112" spans="1:14">
      <c r="A112" s="93" t="str">
        <f t="shared" ca="1" si="6"/>
        <v>Solvens</v>
      </c>
      <c r="B112" s="1"/>
      <c r="C112" s="27" t="str">
        <f>Solvens!B52</f>
        <v xml:space="preserve">    … heraf: Risikovægtede detaileksponeringer </v>
      </c>
      <c r="D112" s="1" t="s">
        <v>373</v>
      </c>
      <c r="E112" s="27">
        <f>Solvens!C52</f>
        <v>0</v>
      </c>
      <c r="F112" s="27" t="e">
        <f>Solvens!#REF!</f>
        <v>#REF!</v>
      </c>
      <c r="G112" s="27" t="e">
        <f>Solvens!#REF!</f>
        <v>#REF!</v>
      </c>
      <c r="H112" s="27" t="e">
        <f>Solvens!#REF!</f>
        <v>#REF!</v>
      </c>
      <c r="I112" s="27">
        <f>Solvens!D52</f>
        <v>0</v>
      </c>
      <c r="J112" s="27">
        <f>Solvens!E52</f>
        <v>0</v>
      </c>
      <c r="K112" s="27">
        <f>Solvens!F52</f>
        <v>0</v>
      </c>
      <c r="M112" s="91">
        <f t="shared" si="7"/>
        <v>23</v>
      </c>
      <c r="N112" s="91" t="str">
        <f t="shared" ca="1" si="8"/>
        <v>Solvens!D52</v>
      </c>
    </row>
    <row r="113" spans="1:14">
      <c r="A113" s="93" t="str">
        <f t="shared" ca="1" si="6"/>
        <v>Solvens</v>
      </c>
      <c r="B113" s="1"/>
      <c r="C113" s="27" t="str">
        <f>Solvens!B53</f>
        <v xml:space="preserve">      … heraf: Defaultede detaileksponeringer  </v>
      </c>
      <c r="D113" s="1" t="s">
        <v>374</v>
      </c>
      <c r="E113" s="27">
        <f>Solvens!C53</f>
        <v>0</v>
      </c>
      <c r="F113" s="27" t="e">
        <f>Solvens!#REF!</f>
        <v>#REF!</v>
      </c>
      <c r="G113" s="27" t="e">
        <f>Solvens!#REF!</f>
        <v>#REF!</v>
      </c>
      <c r="H113" s="27" t="e">
        <f>Solvens!#REF!</f>
        <v>#REF!</v>
      </c>
      <c r="I113" s="27">
        <f>Solvens!D53</f>
        <v>0</v>
      </c>
      <c r="J113" s="27">
        <f>Solvens!E53</f>
        <v>0</v>
      </c>
      <c r="K113" s="27">
        <f>Solvens!F53</f>
        <v>0</v>
      </c>
      <c r="M113" s="91">
        <f t="shared" si="7"/>
        <v>27</v>
      </c>
      <c r="N113" s="91" t="str">
        <f t="shared" ca="1" si="8"/>
        <v>Solvens!D53</v>
      </c>
    </row>
    <row r="114" spans="1:14">
      <c r="A114" s="93" t="str">
        <f t="shared" ca="1" si="6"/>
        <v>Solvens</v>
      </c>
      <c r="B114" s="1"/>
      <c r="C114" s="27" t="e">
        <f>Solvens!#REF!</f>
        <v>#REF!</v>
      </c>
      <c r="D114" s="1" t="s">
        <v>375</v>
      </c>
      <c r="E114" s="27" t="e">
        <f>Solvens!#REF!</f>
        <v>#REF!</v>
      </c>
      <c r="F114" s="27" t="e">
        <f>Solvens!#REF!</f>
        <v>#REF!</v>
      </c>
      <c r="G114" s="27" t="e">
        <f>Solvens!#REF!</f>
        <v>#REF!</v>
      </c>
      <c r="H114" s="27" t="e">
        <f>Solvens!#REF!</f>
        <v>#REF!</v>
      </c>
      <c r="I114" s="27" t="e">
        <f>Solvens!#REF!</f>
        <v>#REF!</v>
      </c>
      <c r="J114" s="27" t="e">
        <f>Solvens!#REF!</f>
        <v>#REF!</v>
      </c>
      <c r="K114" s="27" t="e">
        <f>Solvens!#REF!</f>
        <v>#REF!</v>
      </c>
      <c r="M114" s="91">
        <f t="shared" si="7"/>
        <v>31</v>
      </c>
      <c r="N114" s="91" t="str">
        <f t="shared" ca="1" si="8"/>
        <v>Solvens!#REFERENCE!</v>
      </c>
    </row>
    <row r="115" spans="1:14">
      <c r="A115" s="93" t="str">
        <f t="shared" ca="1" si="6"/>
        <v>Solvens</v>
      </c>
      <c r="B115" s="1"/>
      <c r="C115" s="27" t="str">
        <f>Solvens!B54</f>
        <v>Samlet risikoeksponering for afvikling/levering</v>
      </c>
      <c r="D115" s="1" t="s">
        <v>376</v>
      </c>
      <c r="E115" s="27">
        <f>Solvens!C54</f>
        <v>0</v>
      </c>
      <c r="F115" s="27" t="e">
        <f>Solvens!#REF!</f>
        <v>#REF!</v>
      </c>
      <c r="G115" s="27" t="e">
        <f>Solvens!#REF!</f>
        <v>#REF!</v>
      </c>
      <c r="H115" s="27" t="e">
        <f>Solvens!#REF!</f>
        <v>#REF!</v>
      </c>
      <c r="I115" s="27">
        <f>Solvens!D54</f>
        <v>0</v>
      </c>
      <c r="J115" s="27">
        <f>Solvens!E54</f>
        <v>0</v>
      </c>
      <c r="K115" s="27">
        <f>Solvens!F54</f>
        <v>0</v>
      </c>
      <c r="M115" s="91">
        <f t="shared" si="7"/>
        <v>17</v>
      </c>
      <c r="N115" s="91" t="str">
        <f t="shared" ca="1" si="8"/>
        <v>Solvens!D54</v>
      </c>
    </row>
    <row r="116" spans="1:14">
      <c r="A116" s="93" t="str">
        <f t="shared" ca="1" si="6"/>
        <v>Solvens</v>
      </c>
      <c r="B116" s="1"/>
      <c r="C116" s="27" t="str">
        <f>Solvens!B55</f>
        <v>Samlet risikoeksponering for positions-, valuta- og råvarerisici</v>
      </c>
      <c r="D116" s="1" t="s">
        <v>377</v>
      </c>
      <c r="E116" s="27">
        <f>Solvens!C55</f>
        <v>0</v>
      </c>
      <c r="F116" s="27" t="e">
        <f>Solvens!#REF!</f>
        <v>#REF!</v>
      </c>
      <c r="G116" s="27" t="e">
        <f>Solvens!#REF!</f>
        <v>#REF!</v>
      </c>
      <c r="H116" s="27" t="e">
        <f>Solvens!#REF!</f>
        <v>#REF!</v>
      </c>
      <c r="I116" s="27">
        <f>Solvens!D55</f>
        <v>0</v>
      </c>
      <c r="J116" s="27">
        <f>Solvens!E55</f>
        <v>0</v>
      </c>
      <c r="K116" s="27">
        <f>Solvens!F55</f>
        <v>0</v>
      </c>
      <c r="M116" s="91">
        <f t="shared" si="7"/>
        <v>22</v>
      </c>
      <c r="N116" s="91" t="str">
        <f t="shared" ca="1" si="8"/>
        <v>Solvens!D55</v>
      </c>
    </row>
    <row r="117" spans="1:14">
      <c r="A117" s="93" t="str">
        <f t="shared" ca="1" si="6"/>
        <v>Solvens</v>
      </c>
      <c r="B117" s="1"/>
      <c r="C117" s="27" t="str">
        <f>Solvens!B56</f>
        <v>Samlet risikoeksponering for operationelle risici</v>
      </c>
      <c r="D117" s="1" t="s">
        <v>378</v>
      </c>
      <c r="E117" s="27">
        <f>Solvens!C56</f>
        <v>0</v>
      </c>
      <c r="F117" s="27" t="e">
        <f>Solvens!#REF!</f>
        <v>#REF!</v>
      </c>
      <c r="G117" s="27" t="e">
        <f>Solvens!#REF!</f>
        <v>#REF!</v>
      </c>
      <c r="H117" s="27" t="e">
        <f>Solvens!#REF!</f>
        <v>#REF!</v>
      </c>
      <c r="I117" s="27">
        <f>Solvens!D56</f>
        <v>0</v>
      </c>
      <c r="J117" s="27">
        <f>Solvens!E56</f>
        <v>0</v>
      </c>
      <c r="K117" s="27">
        <f>Solvens!F56</f>
        <v>0</v>
      </c>
      <c r="M117" s="91">
        <f t="shared" si="7"/>
        <v>13</v>
      </c>
      <c r="N117" s="91" t="str">
        <f t="shared" ca="1" si="8"/>
        <v>Solvens!D56</v>
      </c>
    </row>
    <row r="118" spans="1:14">
      <c r="A118" s="93" t="str">
        <f t="shared" ca="1" si="6"/>
        <v>Solvens</v>
      </c>
      <c r="B118" s="1"/>
      <c r="C118" s="27" t="str">
        <f>Solvens!B57</f>
        <v xml:space="preserve">Samlet risikoeksponering for kreditværdijustering (CVA) </v>
      </c>
      <c r="D118" s="1" t="s">
        <v>379</v>
      </c>
      <c r="E118" s="27">
        <f>Solvens!C57</f>
        <v>0</v>
      </c>
      <c r="F118" s="27" t="e">
        <f>Solvens!#REF!</f>
        <v>#REF!</v>
      </c>
      <c r="G118" s="27" t="e">
        <f>Solvens!#REF!</f>
        <v>#REF!</v>
      </c>
      <c r="H118" s="27" t="e">
        <f>Solvens!#REF!</f>
        <v>#REF!</v>
      </c>
      <c r="I118" s="27">
        <f>Solvens!D57</f>
        <v>0</v>
      </c>
      <c r="J118" s="27">
        <f>Solvens!E57</f>
        <v>0</v>
      </c>
      <c r="K118" s="27">
        <f>Solvens!F57</f>
        <v>0</v>
      </c>
      <c r="M118" s="91">
        <f t="shared" si="7"/>
        <v>11</v>
      </c>
      <c r="N118" s="91" t="str">
        <f t="shared" ca="1" si="8"/>
        <v>Solvens!D57</v>
      </c>
    </row>
    <row r="119" spans="1:14">
      <c r="A119" s="93" t="str">
        <f t="shared" ca="1" si="6"/>
        <v>Solvens</v>
      </c>
      <c r="B119" s="1"/>
      <c r="C119" s="27" t="str">
        <f>Solvens!B58</f>
        <v xml:space="preserve">Andet (1) </v>
      </c>
      <c r="D119" s="1" t="s">
        <v>380</v>
      </c>
      <c r="E119" s="27">
        <f>Solvens!C58</f>
        <v>0</v>
      </c>
      <c r="F119" s="27" t="e">
        <f>Solvens!#REF!</f>
        <v>#REF!</v>
      </c>
      <c r="G119" s="27" t="e">
        <f>Solvens!#REF!</f>
        <v>#REF!</v>
      </c>
      <c r="H119" s="27" t="e">
        <f>Solvens!#REF!</f>
        <v>#REF!</v>
      </c>
      <c r="I119" s="27">
        <f>Solvens!D58</f>
        <v>0</v>
      </c>
      <c r="J119" s="27">
        <f>Solvens!E58</f>
        <v>0</v>
      </c>
      <c r="K119" s="27">
        <f>Solvens!F58</f>
        <v>0</v>
      </c>
      <c r="M119" s="91">
        <f t="shared" si="7"/>
        <v>13</v>
      </c>
      <c r="N119" s="91" t="str">
        <f t="shared" ca="1" si="8"/>
        <v>Solvens!D58</v>
      </c>
    </row>
    <row r="120" spans="1:14">
      <c r="A120" s="93" t="str">
        <f t="shared" ca="1" si="6"/>
        <v>Solvens</v>
      </c>
      <c r="B120" s="1"/>
      <c r="C120" s="27" t="str">
        <f>Solvens!B59</f>
        <v xml:space="preserve">Samlet risikoeksponering </v>
      </c>
      <c r="D120" s="1" t="s">
        <v>381</v>
      </c>
      <c r="E120" s="27">
        <f>Solvens!C59</f>
        <v>0</v>
      </c>
      <c r="F120" s="27" t="e">
        <f>Solvens!#REF!</f>
        <v>#REF!</v>
      </c>
      <c r="G120" s="27" t="e">
        <f>Solvens!#REF!</f>
        <v>#REF!</v>
      </c>
      <c r="H120" s="27" t="e">
        <f>Solvens!#REF!</f>
        <v>#REF!</v>
      </c>
      <c r="I120" s="27">
        <f>Solvens!D59</f>
        <v>0</v>
      </c>
      <c r="J120" s="27">
        <f>Solvens!E59</f>
        <v>0</v>
      </c>
      <c r="K120" s="27">
        <f>Solvens!F59</f>
        <v>0</v>
      </c>
      <c r="M120" s="91">
        <f t="shared" si="7"/>
        <v>12</v>
      </c>
      <c r="N120" s="91" t="str">
        <f t="shared" ca="1" si="8"/>
        <v>Solvens!D59</v>
      </c>
    </row>
    <row r="121" spans="1:14">
      <c r="A121" s="93" t="str">
        <f t="shared" ca="1" si="6"/>
        <v>Solvens</v>
      </c>
      <c r="B121" s="1"/>
      <c r="C121" s="27" t="str">
        <f>Solvens!B60</f>
        <v>Memo: Samlet risikoeksponering - fuldt indfaset CRR/CRD4 og IFRS 9  (2)</v>
      </c>
      <c r="D121" s="1" t="s">
        <v>382</v>
      </c>
      <c r="E121" s="27">
        <f>Solvens!C60</f>
        <v>0</v>
      </c>
      <c r="F121" s="27" t="e">
        <f>Solvens!#REF!</f>
        <v>#REF!</v>
      </c>
      <c r="G121" s="27" t="e">
        <f>Solvens!#REF!</f>
        <v>#REF!</v>
      </c>
      <c r="H121" s="27" t="e">
        <f>Solvens!#REF!</f>
        <v>#REF!</v>
      </c>
      <c r="I121" s="27">
        <f>Solvens!D60</f>
        <v>0</v>
      </c>
      <c r="J121" s="27">
        <f>Solvens!E60</f>
        <v>0</v>
      </c>
      <c r="K121" s="27">
        <f>Solvens!F60</f>
        <v>0</v>
      </c>
      <c r="M121" s="91">
        <f t="shared" si="7"/>
        <v>20</v>
      </c>
      <c r="N121" s="91" t="str">
        <f t="shared" ca="1" si="8"/>
        <v>Solvens!D60</v>
      </c>
    </row>
    <row r="122" spans="1:14">
      <c r="A122" s="93" t="str">
        <f t="shared" ca="1" si="6"/>
        <v>Solvens</v>
      </c>
      <c r="B122" s="27" t="str">
        <f>Solvens!A64</f>
        <v>Opgørelse af tilstrækkelig kapitalgrundlag (ultimo året)</v>
      </c>
      <c r="C122" s="27" t="str">
        <f>Solvens!B69</f>
        <v>Tilstrækkeligt kapitalgrundlag (1)</v>
      </c>
      <c r="D122" s="1" t="s">
        <v>383</v>
      </c>
      <c r="E122" s="27">
        <f>Solvens!C69</f>
        <v>0</v>
      </c>
      <c r="F122" s="27" t="e">
        <f>Solvens!#REF!</f>
        <v>#REF!</v>
      </c>
      <c r="G122" s="27" t="e">
        <f>Solvens!#REF!</f>
        <v>#REF!</v>
      </c>
      <c r="H122" s="27" t="e">
        <f>Solvens!#REF!</f>
        <v>#REF!</v>
      </c>
      <c r="I122" s="27">
        <f>Solvens!D69</f>
        <v>0</v>
      </c>
      <c r="J122" s="27">
        <f>Solvens!E69</f>
        <v>0</v>
      </c>
      <c r="K122" s="27">
        <f>Solvens!F69</f>
        <v>0</v>
      </c>
      <c r="M122" s="91">
        <f t="shared" si="7"/>
        <v>18</v>
      </c>
      <c r="N122" s="91" t="str">
        <f t="shared" ca="1" si="8"/>
        <v>Solvens!D69</v>
      </c>
    </row>
    <row r="123" spans="1:14">
      <c r="A123" s="93" t="str">
        <f t="shared" ca="1" si="6"/>
        <v>Solvens</v>
      </c>
      <c r="B123" s="1"/>
      <c r="C123" s="27" t="str">
        <f>Solvens!B70</f>
        <v>… heraf: Krav til egentlig kernekapital, CET1 (minimumskrav + søjle II)</v>
      </c>
      <c r="D123" s="1" t="s">
        <v>384</v>
      </c>
      <c r="E123" s="27">
        <f>Solvens!C70</f>
        <v>0</v>
      </c>
      <c r="F123" s="27" t="e">
        <f>Solvens!#REF!</f>
        <v>#REF!</v>
      </c>
      <c r="G123" s="27" t="e">
        <f>Solvens!#REF!</f>
        <v>#REF!</v>
      </c>
      <c r="H123" s="27" t="e">
        <f>Solvens!#REF!</f>
        <v>#REF!</v>
      </c>
      <c r="I123" s="27">
        <f>Solvens!D70</f>
        <v>0</v>
      </c>
      <c r="J123" s="27">
        <f>Solvens!E70</f>
        <v>0</v>
      </c>
      <c r="K123" s="27">
        <f>Solvens!F70</f>
        <v>0</v>
      </c>
      <c r="M123" s="91">
        <f t="shared" si="7"/>
        <v>23</v>
      </c>
      <c r="N123" s="91" t="str">
        <f t="shared" ca="1" si="8"/>
        <v>Solvens!D70</v>
      </c>
    </row>
    <row r="124" spans="1:14">
      <c r="A124" s="93" t="str">
        <f t="shared" ca="1" si="6"/>
        <v>Solvens</v>
      </c>
      <c r="B124" s="1"/>
      <c r="C124" s="27" t="str">
        <f>Solvens!B71</f>
        <v>… heraf: Krav til kernekapital, T1 (minimumskrav + søjle II)</v>
      </c>
      <c r="D124" s="1" t="s">
        <v>385</v>
      </c>
      <c r="E124" s="27">
        <f>Solvens!C71</f>
        <v>0</v>
      </c>
      <c r="F124" s="27" t="e">
        <f>Solvens!#REF!</f>
        <v>#REF!</v>
      </c>
      <c r="G124" s="27" t="e">
        <f>Solvens!#REF!</f>
        <v>#REF!</v>
      </c>
      <c r="H124" s="27" t="e">
        <f>Solvens!#REF!</f>
        <v>#REF!</v>
      </c>
      <c r="I124" s="27">
        <f>Solvens!D71</f>
        <v>0</v>
      </c>
      <c r="J124" s="27">
        <f>Solvens!E71</f>
        <v>0</v>
      </c>
      <c r="K124" s="27">
        <f>Solvens!F71</f>
        <v>0</v>
      </c>
      <c r="M124" s="91">
        <f t="shared" si="7"/>
        <v>21</v>
      </c>
      <c r="N124" s="91" t="str">
        <f t="shared" ca="1" si="8"/>
        <v>Solvens!D71</v>
      </c>
    </row>
    <row r="125" spans="1:14" ht="12.75">
      <c r="A125" s="93" t="str">
        <f t="shared" ca="1" si="6"/>
        <v>Solvens</v>
      </c>
      <c r="B125" s="1"/>
      <c r="C125" s="27" t="str">
        <f>Solvens!B72</f>
        <v>Kombineret kapitalbufferkrav i alt (2)</v>
      </c>
      <c r="D125" s="1" t="s">
        <v>386</v>
      </c>
      <c r="E125" s="27">
        <f>Solvens!C72</f>
        <v>0</v>
      </c>
      <c r="F125" s="27" t="e">
        <f>Solvens!#REF!</f>
        <v>#REF!</v>
      </c>
      <c r="G125" s="27" t="e">
        <f>Solvens!#REF!</f>
        <v>#REF!</v>
      </c>
      <c r="H125" s="27" t="e">
        <f>Solvens!#REF!</f>
        <v>#REF!</v>
      </c>
      <c r="I125" s="27">
        <f>Solvens!D72</f>
        <v>0</v>
      </c>
      <c r="J125" s="27">
        <f>Solvens!E72</f>
        <v>0</v>
      </c>
      <c r="K125" s="27">
        <f>Solvens!F72</f>
        <v>0</v>
      </c>
      <c r="L125" s="91"/>
      <c r="M125" s="91">
        <f t="shared" si="7"/>
        <v>19</v>
      </c>
      <c r="N125" s="91" t="str">
        <f t="shared" ca="1" si="8"/>
        <v>Solvens!D72</v>
      </c>
    </row>
    <row r="126" spans="1:14" ht="12.75">
      <c r="A126" s="93" t="str">
        <f t="shared" ca="1" si="6"/>
        <v>Solvens</v>
      </c>
      <c r="B126" s="1"/>
      <c r="C126" s="27" t="str">
        <f>Solvens!B73</f>
        <v>… heraf: SIFI-buffer (kapitalkravet til systemisk vigtige institutter)</v>
      </c>
      <c r="D126" s="1" t="s">
        <v>387</v>
      </c>
      <c r="E126" s="27">
        <f>Solvens!C73</f>
        <v>0</v>
      </c>
      <c r="F126" s="27" t="e">
        <f>Solvens!#REF!</f>
        <v>#REF!</v>
      </c>
      <c r="G126" s="27" t="e">
        <f>Solvens!#REF!</f>
        <v>#REF!</v>
      </c>
      <c r="H126" s="27" t="e">
        <f>Solvens!#REF!</f>
        <v>#REF!</v>
      </c>
      <c r="I126" s="27">
        <f>Solvens!D73</f>
        <v>0</v>
      </c>
      <c r="J126" s="27">
        <f>Solvens!E73</f>
        <v>0</v>
      </c>
      <c r="K126" s="27">
        <f>Solvens!F73</f>
        <v>0</v>
      </c>
      <c r="L126" s="91"/>
      <c r="M126" s="91">
        <f t="shared" si="7"/>
        <v>19</v>
      </c>
      <c r="N126" s="91" t="str">
        <f t="shared" ca="1" si="8"/>
        <v>Solvens!D73</v>
      </c>
    </row>
    <row r="127" spans="1:14" ht="12.75">
      <c r="A127" s="93" t="str">
        <f t="shared" ca="1" si="6"/>
        <v>Solvens</v>
      </c>
      <c r="B127" s="1"/>
      <c r="C127" s="27" t="str">
        <f>Solvens!B74</f>
        <v>… heraf: Systemisk risikobuffer (ekskl. SIFI-buffer)</v>
      </c>
      <c r="D127" s="1" t="s">
        <v>388</v>
      </c>
      <c r="E127" s="27">
        <f>Solvens!C74</f>
        <v>0</v>
      </c>
      <c r="F127" s="27" t="e">
        <f>Solvens!#REF!</f>
        <v>#REF!</v>
      </c>
      <c r="G127" s="27" t="e">
        <f>Solvens!#REF!</f>
        <v>#REF!</v>
      </c>
      <c r="H127" s="27" t="e">
        <f>Solvens!#REF!</f>
        <v>#REF!</v>
      </c>
      <c r="I127" s="27">
        <f>Solvens!D74</f>
        <v>0</v>
      </c>
      <c r="J127" s="27">
        <f>Solvens!E74</f>
        <v>0</v>
      </c>
      <c r="K127" s="27">
        <f>Solvens!F74</f>
        <v>0</v>
      </c>
      <c r="L127" s="91"/>
      <c r="M127" s="91">
        <f t="shared" si="7"/>
        <v>24</v>
      </c>
      <c r="N127" s="91" t="str">
        <f t="shared" ca="1" si="8"/>
        <v>Solvens!D74</v>
      </c>
    </row>
    <row r="128" spans="1:14" ht="12.75">
      <c r="A128" s="93" t="str">
        <f t="shared" ca="1" si="6"/>
        <v>Solvens</v>
      </c>
      <c r="B128" s="1"/>
      <c r="C128" s="27" t="str">
        <f>Solvens!B75</f>
        <v>… heraf: Kapitalbevaringsbuffer</v>
      </c>
      <c r="D128" s="1" t="s">
        <v>389</v>
      </c>
      <c r="E128" s="27">
        <f>Solvens!C75</f>
        <v>0</v>
      </c>
      <c r="F128" s="27" t="e">
        <f>Solvens!#REF!</f>
        <v>#REF!</v>
      </c>
      <c r="G128" s="27" t="e">
        <f>Solvens!#REF!</f>
        <v>#REF!</v>
      </c>
      <c r="H128" s="27" t="e">
        <f>Solvens!#REF!</f>
        <v>#REF!</v>
      </c>
      <c r="I128" s="27">
        <f>Solvens!D75</f>
        <v>0</v>
      </c>
      <c r="J128" s="27">
        <f>Solvens!E75</f>
        <v>0</v>
      </c>
      <c r="K128" s="27">
        <f>Solvens!F75</f>
        <v>0</v>
      </c>
      <c r="L128" s="91"/>
      <c r="M128" s="91">
        <f t="shared" si="7"/>
        <v>19</v>
      </c>
      <c r="N128" s="91" t="str">
        <f t="shared" ca="1" si="8"/>
        <v>Solvens!D75</v>
      </c>
    </row>
    <row r="129" spans="1:14" ht="12.75">
      <c r="A129" s="93" t="str">
        <f t="shared" ref="A129:A192" ca="1" si="15">MID(N129,1,FIND("!",N129,1)-1)</f>
        <v>Solvens</v>
      </c>
      <c r="B129" s="1"/>
      <c r="C129" s="27" t="str">
        <f>Solvens!B76</f>
        <v>… heraf: Kontracyklisk kapitalbuffer</v>
      </c>
      <c r="D129" s="1" t="s">
        <v>390</v>
      </c>
      <c r="E129" s="27">
        <f>Solvens!C76</f>
        <v>0</v>
      </c>
      <c r="F129" s="27" t="e">
        <f>Solvens!#REF!</f>
        <v>#REF!</v>
      </c>
      <c r="G129" s="27" t="e">
        <f>Solvens!#REF!</f>
        <v>#REF!</v>
      </c>
      <c r="H129" s="27" t="e">
        <f>Solvens!#REF!</f>
        <v>#REF!</v>
      </c>
      <c r="I129" s="27">
        <f>Solvens!D76</f>
        <v>0</v>
      </c>
      <c r="J129" s="27">
        <f>Solvens!E76</f>
        <v>0</v>
      </c>
      <c r="K129" s="27">
        <f>Solvens!F76</f>
        <v>0</v>
      </c>
      <c r="L129" s="91"/>
      <c r="M129" s="91">
        <f t="shared" ref="M129:M192" si="16">LEN(D129)</f>
        <v>19</v>
      </c>
      <c r="N129" s="91" t="str">
        <f t="shared" ref="N129:N192" ca="1" si="17">MID(_xlfn.FORMULATEXT(I129),2,300)</f>
        <v>Solvens!D76</v>
      </c>
    </row>
    <row r="130" spans="1:14" ht="12.75">
      <c r="A130" s="93" t="str">
        <f t="shared" ca="1" si="15"/>
        <v>Solvens</v>
      </c>
      <c r="B130" s="27" t="str">
        <f>Solvens!A80</f>
        <v>Opgørelse af gearingsgrad (ultimo året)</v>
      </c>
      <c r="C130" s="27" t="str">
        <f>Solvens!B86</f>
        <v>Samlet eksponeringsmål (1)</v>
      </c>
      <c r="D130" s="1" t="s">
        <v>391</v>
      </c>
      <c r="E130" s="27">
        <f>Solvens!C86</f>
        <v>0</v>
      </c>
      <c r="F130" s="27" t="e">
        <f>Solvens!#REF!</f>
        <v>#REF!</v>
      </c>
      <c r="G130" s="27" t="e">
        <f>Solvens!#REF!</f>
        <v>#REF!</v>
      </c>
      <c r="H130" s="27" t="e">
        <f>Solvens!#REF!</f>
        <v>#REF!</v>
      </c>
      <c r="I130" s="27">
        <f>Solvens!D86</f>
        <v>0</v>
      </c>
      <c r="J130" s="27">
        <f>Solvens!E86</f>
        <v>0</v>
      </c>
      <c r="K130" s="27">
        <f>Solvens!F86</f>
        <v>0</v>
      </c>
      <c r="L130" s="91"/>
      <c r="M130" s="91">
        <f t="shared" si="16"/>
        <v>13</v>
      </c>
      <c r="N130" s="91" t="str">
        <f t="shared" ca="1" si="17"/>
        <v>Solvens!D86</v>
      </c>
    </row>
    <row r="131" spans="1:14" ht="12.75">
      <c r="A131" s="93" t="str">
        <f t="shared" ca="1" si="15"/>
        <v>Solvens</v>
      </c>
      <c r="B131" s="1"/>
      <c r="C131" s="27" t="str">
        <f>Solvens!B87</f>
        <v>Gearingsgrad (pct.)</v>
      </c>
      <c r="D131" s="1" t="s">
        <v>392</v>
      </c>
      <c r="E131" s="27">
        <f>Solvens!C87</f>
        <v>0</v>
      </c>
      <c r="F131" s="27" t="e">
        <f>Solvens!#REF!</f>
        <v>#REF!</v>
      </c>
      <c r="G131" s="27" t="e">
        <f>Solvens!#REF!</f>
        <v>#REF!</v>
      </c>
      <c r="H131" s="27" t="e">
        <f>Solvens!#REF!</f>
        <v>#REF!</v>
      </c>
      <c r="I131" s="27">
        <f>Solvens!D87</f>
        <v>0</v>
      </c>
      <c r="J131" s="27">
        <f>Solvens!E87</f>
        <v>0</v>
      </c>
      <c r="K131" s="27">
        <f>Solvens!F87</f>
        <v>0</v>
      </c>
      <c r="L131" s="91"/>
      <c r="M131" s="91">
        <f t="shared" si="16"/>
        <v>12</v>
      </c>
      <c r="N131" s="91" t="str">
        <f t="shared" ca="1" si="17"/>
        <v>Solvens!D87</v>
      </c>
    </row>
    <row r="132" spans="1:14" ht="12.75">
      <c r="A132" s="93" t="str">
        <f t="shared" ca="1" si="15"/>
        <v>Solvens</v>
      </c>
      <c r="B132" s="1"/>
      <c r="C132" s="27" t="str">
        <f>Solvens!B88</f>
        <v>Memo: Samlet eksponeringsmål - fuldt indfaset CRR/CRD4 og IFRS 9(2)</v>
      </c>
      <c r="D132" s="1" t="s">
        <v>393</v>
      </c>
      <c r="E132" s="27">
        <f>Solvens!C88</f>
        <v>0</v>
      </c>
      <c r="F132" s="27" t="e">
        <f>Solvens!#REF!</f>
        <v>#REF!</v>
      </c>
      <c r="G132" s="27" t="e">
        <f>Solvens!#REF!</f>
        <v>#REF!</v>
      </c>
      <c r="H132" s="27" t="e">
        <f>Solvens!#REF!</f>
        <v>#REF!</v>
      </c>
      <c r="I132" s="27">
        <f>Solvens!D88</f>
        <v>0</v>
      </c>
      <c r="J132" s="27">
        <f>Solvens!E88</f>
        <v>0</v>
      </c>
      <c r="K132" s="27">
        <f>Solvens!F88</f>
        <v>0</v>
      </c>
      <c r="L132" s="91"/>
      <c r="M132" s="91">
        <f t="shared" si="16"/>
        <v>21</v>
      </c>
      <c r="N132" s="91" t="str">
        <f t="shared" ca="1" si="17"/>
        <v>Solvens!D88</v>
      </c>
    </row>
    <row r="133" spans="1:14" ht="12.75">
      <c r="A133" s="93" t="str">
        <f t="shared" ca="1" si="15"/>
        <v>Solvens</v>
      </c>
      <c r="B133" s="1"/>
      <c r="C133" s="1" t="str">
        <f>Solvens!B96</f>
        <v xml:space="preserve">Egentlig kernekapital </v>
      </c>
      <c r="D133" s="1" t="s">
        <v>394</v>
      </c>
      <c r="E133" s="1">
        <f>Solvens!C96</f>
        <v>0</v>
      </c>
      <c r="F133" s="1" t="e">
        <f>Solvens!#REF!</f>
        <v>#REF!</v>
      </c>
      <c r="G133" s="1" t="e">
        <f>Solvens!#REF!</f>
        <v>#REF!</v>
      </c>
      <c r="H133" s="1" t="e">
        <f>Solvens!#REF!</f>
        <v>#REF!</v>
      </c>
      <c r="I133" s="1">
        <f>Solvens!D96</f>
        <v>0</v>
      </c>
      <c r="J133" s="1">
        <f>Solvens!E96</f>
        <v>0</v>
      </c>
      <c r="K133" s="1">
        <f>Solvens!F96</f>
        <v>0</v>
      </c>
      <c r="L133" s="91"/>
      <c r="M133" s="91">
        <f t="shared" si="16"/>
        <v>12</v>
      </c>
      <c r="N133" s="91" t="str">
        <f t="shared" ca="1" si="17"/>
        <v>Solvens!D96</v>
      </c>
    </row>
    <row r="134" spans="1:14" ht="12.75">
      <c r="A134" s="93" t="str">
        <f t="shared" ca="1" si="15"/>
        <v>Solvens</v>
      </c>
      <c r="B134" s="1"/>
      <c r="C134" s="1" t="str">
        <f>Solvens!B97</f>
        <v xml:space="preserve">Kernekapital </v>
      </c>
      <c r="D134" s="1" t="s">
        <v>395</v>
      </c>
      <c r="E134" s="1">
        <f>Solvens!C97</f>
        <v>0</v>
      </c>
      <c r="F134" s="1" t="e">
        <f>Solvens!#REF!</f>
        <v>#REF!</v>
      </c>
      <c r="G134" s="1" t="e">
        <f>Solvens!#REF!</f>
        <v>#REF!</v>
      </c>
      <c r="H134" s="1" t="e">
        <f>Solvens!#REF!</f>
        <v>#REF!</v>
      </c>
      <c r="I134" s="1">
        <f>Solvens!D97</f>
        <v>0</v>
      </c>
      <c r="J134" s="1">
        <f>Solvens!E97</f>
        <v>0</v>
      </c>
      <c r="K134" s="1">
        <f>Solvens!F97</f>
        <v>0</v>
      </c>
      <c r="L134" s="91"/>
      <c r="M134" s="91">
        <f t="shared" si="16"/>
        <v>10</v>
      </c>
      <c r="N134" s="91" t="str">
        <f t="shared" ca="1" si="17"/>
        <v>Solvens!D97</v>
      </c>
    </row>
    <row r="135" spans="1:14" ht="12.75">
      <c r="A135" s="93" t="str">
        <f t="shared" ca="1" si="15"/>
        <v>Solvens</v>
      </c>
      <c r="B135" s="1"/>
      <c r="C135" s="1" t="str">
        <f>Solvens!B98</f>
        <v xml:space="preserve">Kapitalgrundlag </v>
      </c>
      <c r="D135" s="1" t="s">
        <v>396</v>
      </c>
      <c r="E135" s="1">
        <f>Solvens!C98</f>
        <v>0</v>
      </c>
      <c r="F135" s="1" t="e">
        <f>Solvens!#REF!</f>
        <v>#REF!</v>
      </c>
      <c r="G135" s="1" t="e">
        <f>Solvens!#REF!</f>
        <v>#REF!</v>
      </c>
      <c r="H135" s="1" t="e">
        <f>Solvens!#REF!</f>
        <v>#REF!</v>
      </c>
      <c r="I135" s="1">
        <f>Solvens!D98</f>
        <v>0</v>
      </c>
      <c r="J135" s="1">
        <f>Solvens!E98</f>
        <v>0</v>
      </c>
      <c r="K135" s="1">
        <f>Solvens!F98</f>
        <v>0</v>
      </c>
      <c r="L135" s="91"/>
      <c r="M135" s="91">
        <f t="shared" si="16"/>
        <v>16</v>
      </c>
      <c r="N135" s="91" t="str">
        <f t="shared" ca="1" si="17"/>
        <v>Solvens!D98</v>
      </c>
    </row>
    <row r="136" spans="1:14" ht="12.75">
      <c r="A136" s="93" t="str">
        <f t="shared" ca="1" si="15"/>
        <v>Solvens</v>
      </c>
      <c r="B136" s="1"/>
      <c r="C136" s="1" t="str">
        <f>Solvens!B99</f>
        <v xml:space="preserve">Memo: Egentlig kernekapital - fuldt indfaset CRR/CRD4 og IFRS9 </v>
      </c>
      <c r="D136" s="1" t="s">
        <v>397</v>
      </c>
      <c r="E136" s="1">
        <f>Solvens!C99</f>
        <v>0</v>
      </c>
      <c r="F136" s="1" t="e">
        <f>Solvens!#REF!</f>
        <v>#REF!</v>
      </c>
      <c r="G136" s="1" t="e">
        <f>Solvens!#REF!</f>
        <v>#REF!</v>
      </c>
      <c r="H136" s="1" t="e">
        <f>Solvens!#REF!</f>
        <v>#REF!</v>
      </c>
      <c r="I136" s="1">
        <f>Solvens!D99</f>
        <v>0</v>
      </c>
      <c r="J136" s="1">
        <f>Solvens!E99</f>
        <v>0</v>
      </c>
      <c r="K136" s="1">
        <f>Solvens!F99</f>
        <v>0</v>
      </c>
      <c r="L136" s="91"/>
      <c r="M136" s="91">
        <f t="shared" si="16"/>
        <v>22</v>
      </c>
      <c r="N136" s="91" t="str">
        <f t="shared" ca="1" si="17"/>
        <v>Solvens!D99</v>
      </c>
    </row>
    <row r="137" spans="1:14" ht="12.75">
      <c r="A137" s="93" t="str">
        <f t="shared" ca="1" si="15"/>
        <v>Solvens</v>
      </c>
      <c r="B137" s="1"/>
      <c r="C137" s="1" t="str">
        <f>Solvens!B100</f>
        <v xml:space="preserve">Memo: Kernekapital - fuldt indfaset CRR/CRD4 og IFRS9 </v>
      </c>
      <c r="D137" s="1" t="s">
        <v>398</v>
      </c>
      <c r="E137" s="1">
        <f>Solvens!C100</f>
        <v>0</v>
      </c>
      <c r="F137" s="1" t="e">
        <f>Solvens!#REF!</f>
        <v>#REF!</v>
      </c>
      <c r="G137" s="1" t="e">
        <f>Solvens!#REF!</f>
        <v>#REF!</v>
      </c>
      <c r="H137" s="1" t="e">
        <f>Solvens!#REF!</f>
        <v>#REF!</v>
      </c>
      <c r="I137" s="1">
        <f>Solvens!D100</f>
        <v>0</v>
      </c>
      <c r="J137" s="1">
        <f>Solvens!E100</f>
        <v>0</v>
      </c>
      <c r="K137" s="1">
        <f>Solvens!F100</f>
        <v>0</v>
      </c>
      <c r="L137" s="91"/>
      <c r="M137" s="91">
        <f t="shared" si="16"/>
        <v>20</v>
      </c>
      <c r="N137" s="91" t="str">
        <f t="shared" ca="1" si="17"/>
        <v>Solvens!D100</v>
      </c>
    </row>
    <row r="138" spans="1:14" ht="12.75">
      <c r="A138" s="93" t="str">
        <f t="shared" ca="1" si="15"/>
        <v>Solvens</v>
      </c>
      <c r="B138" s="1"/>
      <c r="C138" s="1" t="str">
        <f>Solvens!B101</f>
        <v xml:space="preserve">Memo: Kapitalgrundlag - fuldt indfaset CRR/CRD4 og IFRS9 </v>
      </c>
      <c r="D138" s="1" t="s">
        <v>399</v>
      </c>
      <c r="E138" s="1">
        <f>Solvens!C101</f>
        <v>0</v>
      </c>
      <c r="F138" s="1" t="e">
        <f>Solvens!#REF!</f>
        <v>#REF!</v>
      </c>
      <c r="G138" s="1" t="e">
        <f>Solvens!#REF!</f>
        <v>#REF!</v>
      </c>
      <c r="H138" s="1" t="e">
        <f>Solvens!#REF!</f>
        <v>#REF!</v>
      </c>
      <c r="I138" s="1">
        <f>Solvens!D101</f>
        <v>0</v>
      </c>
      <c r="J138" s="1">
        <f>Solvens!E101</f>
        <v>0</v>
      </c>
      <c r="K138" s="1">
        <f>Solvens!F101</f>
        <v>0</v>
      </c>
      <c r="L138" s="91"/>
      <c r="M138" s="91">
        <f t="shared" si="16"/>
        <v>26</v>
      </c>
      <c r="N138" s="91" t="str">
        <f t="shared" ca="1" si="17"/>
        <v>Solvens!D101</v>
      </c>
    </row>
    <row r="139" spans="1:14" ht="12.75">
      <c r="A139" s="93" t="str">
        <f t="shared" ca="1" si="15"/>
        <v>Solvens</v>
      </c>
      <c r="B139" s="1" t="str">
        <f>Solvens!A92</f>
        <v>Opgørelse af kapitalprocenter mv. (ultimo året, pct. af risikoeksponering)</v>
      </c>
      <c r="C139" s="1" t="str">
        <f>Solvens!B103</f>
        <v>Solvensbehov</v>
      </c>
      <c r="D139" s="1" t="s">
        <v>400</v>
      </c>
      <c r="E139" s="1">
        <f>Solvens!C103</f>
        <v>0</v>
      </c>
      <c r="F139" s="1" t="e">
        <f>Solvens!#REF!</f>
        <v>#REF!</v>
      </c>
      <c r="G139" s="1" t="e">
        <f>Solvens!#REF!</f>
        <v>#REF!</v>
      </c>
      <c r="H139" s="1" t="e">
        <f>Solvens!#REF!</f>
        <v>#REF!</v>
      </c>
      <c r="I139" s="1">
        <f>Solvens!D103</f>
        <v>0</v>
      </c>
      <c r="J139" s="1">
        <f>Solvens!E103</f>
        <v>0</v>
      </c>
      <c r="K139" s="1">
        <f>Solvens!F103</f>
        <v>0</v>
      </c>
      <c r="L139" s="91"/>
      <c r="M139" s="91">
        <f t="shared" si="16"/>
        <v>22</v>
      </c>
      <c r="N139" s="91" t="str">
        <f t="shared" ca="1" si="17"/>
        <v>Solvens!D103</v>
      </c>
    </row>
    <row r="140" spans="1:14" ht="12.75">
      <c r="A140" s="93" t="str">
        <f t="shared" ca="1" si="15"/>
        <v>Solvens</v>
      </c>
      <c r="B140" s="1"/>
      <c r="C140" s="1" t="str">
        <f>Solvens!B104</f>
        <v>… heraf krav til egentlig kernekapital, CET1 (minimumskrav + søjle II)</v>
      </c>
      <c r="D140" s="1" t="s">
        <v>401</v>
      </c>
      <c r="E140" s="1">
        <f>Solvens!C104</f>
        <v>0</v>
      </c>
      <c r="F140" s="1" t="e">
        <f>Solvens!#REF!</f>
        <v>#REF!</v>
      </c>
      <c r="G140" s="1" t="e">
        <f>Solvens!#REF!</f>
        <v>#REF!</v>
      </c>
      <c r="H140" s="1" t="e">
        <f>Solvens!#REF!</f>
        <v>#REF!</v>
      </c>
      <c r="I140" s="1">
        <f>Solvens!D104</f>
        <v>0</v>
      </c>
      <c r="J140" s="1">
        <f>Solvens!E104</f>
        <v>0</v>
      </c>
      <c r="K140" s="1">
        <f>Solvens!F104</f>
        <v>0</v>
      </c>
      <c r="L140" s="91"/>
      <c r="M140" s="91">
        <f t="shared" si="16"/>
        <v>27</v>
      </c>
      <c r="N140" s="91" t="str">
        <f t="shared" ca="1" si="17"/>
        <v>Solvens!D104</v>
      </c>
    </row>
    <row r="141" spans="1:14" ht="12.75">
      <c r="A141" s="93" t="str">
        <f t="shared" ca="1" si="15"/>
        <v>Solvens</v>
      </c>
      <c r="B141" s="1"/>
      <c r="C141" s="1" t="str">
        <f>Solvens!B105</f>
        <v>… heraf krav til kernekapital, T1 (minimumskrav + søjle II)</v>
      </c>
      <c r="D141" s="1" t="s">
        <v>402</v>
      </c>
      <c r="E141" s="1">
        <f>Solvens!C105</f>
        <v>0</v>
      </c>
      <c r="F141" s="1" t="e">
        <f>Solvens!#REF!</f>
        <v>#REF!</v>
      </c>
      <c r="G141" s="1" t="e">
        <f>Solvens!#REF!</f>
        <v>#REF!</v>
      </c>
      <c r="H141" s="1" t="e">
        <f>Solvens!#REF!</f>
        <v>#REF!</v>
      </c>
      <c r="I141" s="1">
        <f>Solvens!D105</f>
        <v>0</v>
      </c>
      <c r="J141" s="1">
        <f>Solvens!E105</f>
        <v>0</v>
      </c>
      <c r="K141" s="1">
        <f>Solvens!F105</f>
        <v>0</v>
      </c>
      <c r="L141" s="91"/>
      <c r="M141" s="91">
        <f t="shared" si="16"/>
        <v>25</v>
      </c>
      <c r="N141" s="91" t="str">
        <f t="shared" ca="1" si="17"/>
        <v>Solvens!D105</v>
      </c>
    </row>
    <row r="142" spans="1:14" ht="12.75">
      <c r="A142" s="93" t="str">
        <f t="shared" ca="1" si="15"/>
        <v>Solvens</v>
      </c>
      <c r="B142" s="1"/>
      <c r="C142" s="1" t="str">
        <f>Solvens!B106</f>
        <v>Kombineret kapitalbufferkrav i alt</v>
      </c>
      <c r="D142" s="1" t="s">
        <v>403</v>
      </c>
      <c r="E142" s="1">
        <f>Solvens!C106</f>
        <v>0</v>
      </c>
      <c r="F142" s="1" t="e">
        <f>Solvens!#REF!</f>
        <v>#REF!</v>
      </c>
      <c r="G142" s="1" t="e">
        <f>Solvens!#REF!</f>
        <v>#REF!</v>
      </c>
      <c r="H142" s="1" t="e">
        <f>Solvens!#REF!</f>
        <v>#REF!</v>
      </c>
      <c r="I142" s="1">
        <f>Solvens!D106</f>
        <v>0</v>
      </c>
      <c r="J142" s="1">
        <f>Solvens!E106</f>
        <v>0</v>
      </c>
      <c r="K142" s="1">
        <f>Solvens!F106</f>
        <v>0</v>
      </c>
      <c r="L142" s="91"/>
      <c r="M142" s="91">
        <f t="shared" si="16"/>
        <v>23</v>
      </c>
      <c r="N142" s="91" t="str">
        <f t="shared" ca="1" si="17"/>
        <v>Solvens!D106</v>
      </c>
    </row>
    <row r="143" spans="1:14" ht="12.75">
      <c r="A143" s="93" t="str">
        <f t="shared" ca="1" si="15"/>
        <v>Solvens</v>
      </c>
      <c r="B143" s="1"/>
      <c r="C143" s="1" t="str">
        <f>Solvens!B107</f>
        <v>… heraf: SIFI-buffer (kapitalkravet til systemisk vigtige institutter)</v>
      </c>
      <c r="D143" s="1" t="s">
        <v>404</v>
      </c>
      <c r="E143" s="1">
        <f>Solvens!C107</f>
        <v>0</v>
      </c>
      <c r="F143" s="1" t="e">
        <f>Solvens!#REF!</f>
        <v>#REF!</v>
      </c>
      <c r="G143" s="1" t="e">
        <f>Solvens!#REF!</f>
        <v>#REF!</v>
      </c>
      <c r="H143" s="1" t="e">
        <f>Solvens!#REF!</f>
        <v>#REF!</v>
      </c>
      <c r="I143" s="1">
        <f>Solvens!D107</f>
        <v>0</v>
      </c>
      <c r="J143" s="1">
        <f>Solvens!E107</f>
        <v>0</v>
      </c>
      <c r="K143" s="1">
        <f>Solvens!F107</f>
        <v>0</v>
      </c>
      <c r="L143" s="91"/>
      <c r="M143" s="91">
        <f t="shared" si="16"/>
        <v>23</v>
      </c>
      <c r="N143" s="91" t="str">
        <f t="shared" ca="1" si="17"/>
        <v>Solvens!D107</v>
      </c>
    </row>
    <row r="144" spans="1:14" ht="12.75">
      <c r="A144" s="93" t="str">
        <f t="shared" ca="1" si="15"/>
        <v>Solvens</v>
      </c>
      <c r="B144" s="1"/>
      <c r="C144" s="1" t="str">
        <f>Solvens!B108</f>
        <v>… heraf: Systemisk risikobuffer (ekskl. SIFI-buffer)</v>
      </c>
      <c r="D144" s="1" t="s">
        <v>405</v>
      </c>
      <c r="E144" s="1">
        <f>Solvens!C108</f>
        <v>0</v>
      </c>
      <c r="F144" s="1" t="e">
        <f>Solvens!#REF!</f>
        <v>#REF!</v>
      </c>
      <c r="G144" s="1" t="e">
        <f>Solvens!#REF!</f>
        <v>#REF!</v>
      </c>
      <c r="H144" s="1" t="e">
        <f>Solvens!#REF!</f>
        <v>#REF!</v>
      </c>
      <c r="I144" s="1">
        <f>Solvens!D108</f>
        <v>0</v>
      </c>
      <c r="J144" s="1">
        <f>Solvens!E108</f>
        <v>0</v>
      </c>
      <c r="K144" s="1">
        <f>Solvens!F108</f>
        <v>0</v>
      </c>
      <c r="L144" s="91"/>
      <c r="M144" s="91">
        <f t="shared" si="16"/>
        <v>28</v>
      </c>
      <c r="N144" s="91" t="str">
        <f t="shared" ca="1" si="17"/>
        <v>Solvens!D108</v>
      </c>
    </row>
    <row r="145" spans="1:14" ht="12.75">
      <c r="A145" s="93" t="str">
        <f t="shared" ca="1" si="15"/>
        <v>Solvens</v>
      </c>
      <c r="B145" s="1"/>
      <c r="C145" s="1" t="str">
        <f>Solvens!B109</f>
        <v>… heraf: Kapitalbevaringsbuffer</v>
      </c>
      <c r="D145" s="1" t="s">
        <v>406</v>
      </c>
      <c r="E145" s="1">
        <f>Solvens!C109</f>
        <v>0</v>
      </c>
      <c r="F145" s="1" t="e">
        <f>Solvens!#REF!</f>
        <v>#REF!</v>
      </c>
      <c r="G145" s="1" t="e">
        <f>Solvens!#REF!</f>
        <v>#REF!</v>
      </c>
      <c r="H145" s="1" t="e">
        <f>Solvens!#REF!</f>
        <v>#REF!</v>
      </c>
      <c r="I145" s="1">
        <f>Solvens!D109</f>
        <v>0</v>
      </c>
      <c r="J145" s="1">
        <f>Solvens!E109</f>
        <v>0</v>
      </c>
      <c r="K145" s="1">
        <f>Solvens!F109</f>
        <v>0</v>
      </c>
      <c r="L145" s="91"/>
      <c r="M145" s="91">
        <f t="shared" si="16"/>
        <v>23</v>
      </c>
      <c r="N145" s="91" t="str">
        <f t="shared" ca="1" si="17"/>
        <v>Solvens!D109</v>
      </c>
    </row>
    <row r="146" spans="1:14" ht="12.75">
      <c r="A146" s="93" t="str">
        <f t="shared" ca="1" si="15"/>
        <v>Solvens</v>
      </c>
      <c r="B146" s="1"/>
      <c r="C146" s="1" t="str">
        <f>Solvens!B110</f>
        <v>… heraf: Kontracyklisk kapitalbuffer</v>
      </c>
      <c r="D146" s="1" t="s">
        <v>407</v>
      </c>
      <c r="E146" s="1">
        <f>Solvens!C110</f>
        <v>0</v>
      </c>
      <c r="F146" s="1" t="e">
        <f>Solvens!#REF!</f>
        <v>#REF!</v>
      </c>
      <c r="G146" s="1" t="e">
        <f>Solvens!#REF!</f>
        <v>#REF!</v>
      </c>
      <c r="H146" s="1" t="e">
        <f>Solvens!#REF!</f>
        <v>#REF!</v>
      </c>
      <c r="I146" s="1">
        <f>Solvens!D110</f>
        <v>0</v>
      </c>
      <c r="J146" s="1">
        <f>Solvens!E110</f>
        <v>0</v>
      </c>
      <c r="K146" s="1">
        <f>Solvens!F110</f>
        <v>0</v>
      </c>
      <c r="L146" s="91"/>
      <c r="M146" s="91">
        <f t="shared" si="16"/>
        <v>23</v>
      </c>
      <c r="N146" s="91" t="str">
        <f t="shared" ca="1" si="17"/>
        <v>Solvens!D110</v>
      </c>
    </row>
    <row r="147" spans="1:14" ht="12.75">
      <c r="A147" s="93" t="str">
        <f t="shared" ca="1" si="15"/>
        <v>Solvens</v>
      </c>
      <c r="B147" s="1"/>
      <c r="C147" s="1" t="str">
        <f>Solvens!B111</f>
        <v>Samlet egentlig kernekapitalkrav</v>
      </c>
      <c r="D147" s="1" t="s">
        <v>408</v>
      </c>
      <c r="E147" s="1">
        <f>Solvens!C111</f>
        <v>0</v>
      </c>
      <c r="F147" s="1" t="e">
        <f>Solvens!#REF!</f>
        <v>#REF!</v>
      </c>
      <c r="G147" s="1" t="e">
        <f>Solvens!#REF!</f>
        <v>#REF!</v>
      </c>
      <c r="H147" s="1" t="e">
        <f>Solvens!#REF!</f>
        <v>#REF!</v>
      </c>
      <c r="I147" s="1">
        <f>Solvens!D111</f>
        <v>0</v>
      </c>
      <c r="J147" s="1">
        <f>Solvens!E111</f>
        <v>0</v>
      </c>
      <c r="K147" s="1">
        <f>Solvens!F111</f>
        <v>0</v>
      </c>
      <c r="L147" s="91"/>
      <c r="M147" s="91">
        <f t="shared" si="16"/>
        <v>20</v>
      </c>
      <c r="N147" s="91" t="str">
        <f t="shared" ca="1" si="17"/>
        <v>Solvens!D111</v>
      </c>
    </row>
    <row r="148" spans="1:14" ht="12.75">
      <c r="A148" s="93" t="str">
        <f t="shared" ca="1" si="15"/>
        <v>Solvens</v>
      </c>
      <c r="B148" s="1"/>
      <c r="C148" s="1" t="str">
        <f>Solvens!B112</f>
        <v>Samlet kernekapitalkrav</v>
      </c>
      <c r="D148" s="1" t="s">
        <v>409</v>
      </c>
      <c r="E148" s="1">
        <f>Solvens!C112</f>
        <v>0</v>
      </c>
      <c r="F148" s="1" t="e">
        <f>Solvens!#REF!</f>
        <v>#REF!</v>
      </c>
      <c r="G148" s="1" t="e">
        <f>Solvens!#REF!</f>
        <v>#REF!</v>
      </c>
      <c r="H148" s="1" t="e">
        <f>Solvens!#REF!</f>
        <v>#REF!</v>
      </c>
      <c r="I148" s="1">
        <f>Solvens!D112</f>
        <v>0</v>
      </c>
      <c r="J148" s="1">
        <f>Solvens!E112</f>
        <v>0</v>
      </c>
      <c r="K148" s="1">
        <f>Solvens!F112</f>
        <v>0</v>
      </c>
      <c r="L148" s="91"/>
      <c r="M148" s="91">
        <f t="shared" si="16"/>
        <v>18</v>
      </c>
      <c r="N148" s="91" t="str">
        <f t="shared" ca="1" si="17"/>
        <v>Solvens!D112</v>
      </c>
    </row>
    <row r="149" spans="1:14" ht="12.75">
      <c r="A149" s="93" t="str">
        <f t="shared" ca="1" si="15"/>
        <v>Solvens</v>
      </c>
      <c r="B149" s="1"/>
      <c r="C149" s="1" t="str">
        <f>Solvens!B113</f>
        <v>Samlet kapitalgrundlagskrav</v>
      </c>
      <c r="D149" s="1" t="s">
        <v>410</v>
      </c>
      <c r="E149" s="1">
        <f>Solvens!C113</f>
        <v>0</v>
      </c>
      <c r="F149" s="1" t="e">
        <f>Solvens!#REF!</f>
        <v>#REF!</v>
      </c>
      <c r="G149" s="1" t="e">
        <f>Solvens!#REF!</f>
        <v>#REF!</v>
      </c>
      <c r="H149" s="1" t="e">
        <f>Solvens!#REF!</f>
        <v>#REF!</v>
      </c>
      <c r="I149" s="1">
        <f>Solvens!D113</f>
        <v>0</v>
      </c>
      <c r="J149" s="1">
        <f>Solvens!E113</f>
        <v>0</v>
      </c>
      <c r="K149" s="1">
        <f>Solvens!F113</f>
        <v>0</v>
      </c>
      <c r="L149" s="91"/>
      <c r="M149" s="91">
        <f t="shared" si="16"/>
        <v>24</v>
      </c>
      <c r="N149" s="91" t="str">
        <f t="shared" ca="1" si="17"/>
        <v>Solvens!D113</v>
      </c>
    </row>
    <row r="150" spans="1:14" ht="12.75">
      <c r="A150" s="93" t="str">
        <f t="shared" ca="1" si="15"/>
        <v>Solvens</v>
      </c>
      <c r="B150" s="1"/>
      <c r="C150" s="1" t="str">
        <f>Solvens!B115</f>
        <v>Overdækning til egentlig kernekapitalkrav</v>
      </c>
      <c r="D150" s="1" t="s">
        <v>411</v>
      </c>
      <c r="E150" s="1">
        <f>Solvens!C115</f>
        <v>0</v>
      </c>
      <c r="F150" s="1" t="e">
        <f>Solvens!#REF!</f>
        <v>#REF!</v>
      </c>
      <c r="G150" s="1" t="e">
        <f>Solvens!#REF!</f>
        <v>#REF!</v>
      </c>
      <c r="H150" s="1" t="e">
        <f>Solvens!#REF!</f>
        <v>#REF!</v>
      </c>
      <c r="I150" s="1">
        <f>Solvens!D115</f>
        <v>0</v>
      </c>
      <c r="J150" s="1">
        <f>Solvens!E115</f>
        <v>0</v>
      </c>
      <c r="K150" s="1">
        <f>Solvens!F115</f>
        <v>0</v>
      </c>
      <c r="L150" s="91"/>
      <c r="M150" s="91">
        <f t="shared" si="16"/>
        <v>21</v>
      </c>
      <c r="N150" s="91" t="str">
        <f t="shared" ca="1" si="17"/>
        <v>Solvens!D115</v>
      </c>
    </row>
    <row r="151" spans="1:14" ht="12.75">
      <c r="A151" s="93" t="str">
        <f t="shared" ca="1" si="15"/>
        <v>Solvens</v>
      </c>
      <c r="B151" s="1"/>
      <c r="C151" s="1" t="str">
        <f>Solvens!B116</f>
        <v>Overdækning til kernekapitalkrav</v>
      </c>
      <c r="D151" s="1" t="s">
        <v>412</v>
      </c>
      <c r="E151" s="1">
        <f>Solvens!C116</f>
        <v>0</v>
      </c>
      <c r="F151" s="1" t="e">
        <f>Solvens!#REF!</f>
        <v>#REF!</v>
      </c>
      <c r="G151" s="1" t="e">
        <f>Solvens!#REF!</f>
        <v>#REF!</v>
      </c>
      <c r="H151" s="1" t="e">
        <f>Solvens!#REF!</f>
        <v>#REF!</v>
      </c>
      <c r="I151" s="1">
        <f>Solvens!D116</f>
        <v>0</v>
      </c>
      <c r="J151" s="1">
        <f>Solvens!E116</f>
        <v>0</v>
      </c>
      <c r="K151" s="1">
        <f>Solvens!F116</f>
        <v>0</v>
      </c>
      <c r="L151" s="91"/>
      <c r="M151" s="91">
        <f t="shared" si="16"/>
        <v>19</v>
      </c>
      <c r="N151" s="91" t="str">
        <f t="shared" ca="1" si="17"/>
        <v>Solvens!D116</v>
      </c>
    </row>
    <row r="152" spans="1:14" ht="12.75">
      <c r="A152" s="93" t="str">
        <f t="shared" ca="1" si="15"/>
        <v>Solvens</v>
      </c>
      <c r="B152" s="1"/>
      <c r="C152" s="1" t="str">
        <f>Solvens!B117</f>
        <v>Overdækning til det samlede kapitalgrundlagskrav</v>
      </c>
      <c r="D152" s="1" t="s">
        <v>413</v>
      </c>
      <c r="E152" s="1">
        <f>Solvens!C117</f>
        <v>0</v>
      </c>
      <c r="F152" s="1" t="e">
        <f>Solvens!#REF!</f>
        <v>#REF!</v>
      </c>
      <c r="G152" s="1" t="e">
        <f>Solvens!#REF!</f>
        <v>#REF!</v>
      </c>
      <c r="H152" s="1" t="e">
        <f>Solvens!#REF!</f>
        <v>#REF!</v>
      </c>
      <c r="I152" s="1">
        <f>Solvens!D117</f>
        <v>0</v>
      </c>
      <c r="J152" s="1">
        <f>Solvens!E117</f>
        <v>0</v>
      </c>
      <c r="K152" s="1">
        <f>Solvens!F117</f>
        <v>0</v>
      </c>
      <c r="L152" s="91"/>
      <c r="M152" s="91">
        <f t="shared" si="16"/>
        <v>25</v>
      </c>
      <c r="N152" s="91" t="str">
        <f t="shared" ca="1" si="17"/>
        <v>Solvens!D117</v>
      </c>
    </row>
    <row r="153" spans="1:14" ht="12.75">
      <c r="A153" s="93" t="str">
        <f t="shared" ca="1" si="15"/>
        <v>Solvens</v>
      </c>
      <c r="B153" s="1"/>
      <c r="C153" s="1" t="str">
        <f>Solvens!B119</f>
        <v>Bindende overdækning</v>
      </c>
      <c r="D153" s="1" t="s">
        <v>414</v>
      </c>
      <c r="E153" s="1">
        <f>Solvens!C119</f>
        <v>0</v>
      </c>
      <c r="F153" s="1" t="e">
        <f>Solvens!#REF!</f>
        <v>#REF!</v>
      </c>
      <c r="G153" s="1" t="e">
        <f>Solvens!#REF!</f>
        <v>#REF!</v>
      </c>
      <c r="H153" s="1" t="e">
        <f>Solvens!#REF!</f>
        <v>#REF!</v>
      </c>
      <c r="I153" s="1">
        <f>Solvens!D119</f>
        <v>0</v>
      </c>
      <c r="J153" s="1">
        <f>Solvens!E119</f>
        <v>0</v>
      </c>
      <c r="K153" s="1">
        <f>Solvens!F119</f>
        <v>0</v>
      </c>
      <c r="L153" s="91"/>
      <c r="M153" s="91">
        <f t="shared" si="16"/>
        <v>25</v>
      </c>
      <c r="N153" s="91" t="str">
        <f t="shared" ca="1" si="17"/>
        <v>Solvens!D119</v>
      </c>
    </row>
    <row r="154" spans="1:14" ht="30" customHeight="1">
      <c r="A154" s="92" t="str">
        <f t="shared" ca="1" si="15"/>
        <v>Nedskrivninger</v>
      </c>
      <c r="B154" s="95" t="str">
        <f>Nedskrivninger!A1</f>
        <v>Årets driftsførte nedskrivninger/hensættelser fordelt på danske og udenlandske kunder samt sektorer</v>
      </c>
      <c r="C154" s="96" t="str">
        <f>Nedskrivninger!B7</f>
        <v>Danske kreditinstitutter</v>
      </c>
      <c r="D154" s="97" t="s">
        <v>415</v>
      </c>
      <c r="E154" s="96">
        <f>Nedskrivninger!C7</f>
        <v>0</v>
      </c>
      <c r="F154" s="96" t="e">
        <f>Nedskrivninger!#REF!</f>
        <v>#REF!</v>
      </c>
      <c r="G154" s="96" t="e">
        <f>Nedskrivninger!#REF!</f>
        <v>#REF!</v>
      </c>
      <c r="H154" s="96" t="e">
        <f>Nedskrivninger!#REF!</f>
        <v>#REF!</v>
      </c>
      <c r="I154" s="96">
        <f>Nedskrivninger!D7</f>
        <v>0</v>
      </c>
      <c r="J154" s="96">
        <f>Nedskrivninger!E7</f>
        <v>0</v>
      </c>
      <c r="K154" s="96">
        <f>Nedskrivninger!F7</f>
        <v>0</v>
      </c>
      <c r="L154" s="91"/>
      <c r="M154" s="91">
        <f t="shared" si="16"/>
        <v>15</v>
      </c>
      <c r="N154" s="91" t="str">
        <f t="shared" ca="1" si="17"/>
        <v>Nedskrivninger!D7</v>
      </c>
    </row>
    <row r="155" spans="1:14" ht="12.75">
      <c r="A155" s="92" t="str">
        <f t="shared" ca="1" si="15"/>
        <v>Nedskrivninger</v>
      </c>
      <c r="B155" s="40"/>
      <c r="C155" s="96" t="str">
        <f>Nedskrivninger!B8</f>
        <v>Udenlandske kreditinstitutter</v>
      </c>
      <c r="D155" s="97" t="s">
        <v>416</v>
      </c>
      <c r="E155" s="96">
        <f>Nedskrivninger!C8</f>
        <v>0</v>
      </c>
      <c r="F155" s="96" t="e">
        <f>Nedskrivninger!#REF!</f>
        <v>#REF!</v>
      </c>
      <c r="G155" s="96" t="e">
        <f>Nedskrivninger!#REF!</f>
        <v>#REF!</v>
      </c>
      <c r="H155" s="96" t="e">
        <f>Nedskrivninger!#REF!</f>
        <v>#REF!</v>
      </c>
      <c r="I155" s="96">
        <f>Nedskrivninger!D8</f>
        <v>0</v>
      </c>
      <c r="J155" s="96">
        <f>Nedskrivninger!E8</f>
        <v>0</v>
      </c>
      <c r="K155" s="96">
        <f>Nedskrivninger!F8</f>
        <v>0</v>
      </c>
      <c r="L155" s="91"/>
      <c r="M155" s="91">
        <f t="shared" si="16"/>
        <v>18</v>
      </c>
      <c r="N155" s="91" t="str">
        <f t="shared" ca="1" si="17"/>
        <v>Nedskrivninger!D8</v>
      </c>
    </row>
    <row r="156" spans="1:14" ht="12.75">
      <c r="A156" s="92" t="str">
        <f t="shared" ca="1" si="15"/>
        <v>Nedskrivninger</v>
      </c>
      <c r="B156" s="40"/>
      <c r="C156" s="96" t="str">
        <f>Nedskrivninger!B9</f>
        <v>Nedskrivninger på tilgodehavender hos kreditinstitutter i alt</v>
      </c>
      <c r="D156" s="97" t="s">
        <v>417</v>
      </c>
      <c r="E156" s="96">
        <f>Nedskrivninger!C9</f>
        <v>0</v>
      </c>
      <c r="F156" s="96" t="e">
        <f>Nedskrivninger!#REF!</f>
        <v>#REF!</v>
      </c>
      <c r="G156" s="96" t="e">
        <f>Nedskrivninger!#REF!</f>
        <v>#REF!</v>
      </c>
      <c r="H156" s="96" t="e">
        <f>Nedskrivninger!#REF!</f>
        <v>#REF!</v>
      </c>
      <c r="I156" s="96">
        <f>Nedskrivninger!D9</f>
        <v>0</v>
      </c>
      <c r="J156" s="96">
        <f>Nedskrivninger!E9</f>
        <v>0</v>
      </c>
      <c r="K156" s="96">
        <f>Nedskrivninger!F9</f>
        <v>0</v>
      </c>
      <c r="L156" s="91"/>
      <c r="M156" s="91">
        <f t="shared" si="16"/>
        <v>17</v>
      </c>
      <c r="N156" s="91" t="str">
        <f t="shared" ca="1" si="17"/>
        <v>Nedskrivninger!D9</v>
      </c>
    </row>
    <row r="157" spans="1:14" ht="12.75">
      <c r="A157" s="92" t="str">
        <f t="shared" ca="1" si="15"/>
        <v>Nedskrivninger</v>
      </c>
      <c r="B157" s="40"/>
      <c r="C157" s="39" t="str">
        <f>Nedskrivninger!B13</f>
        <v>Offentlige myndigheder</v>
      </c>
      <c r="D157" s="98" t="s">
        <v>418</v>
      </c>
      <c r="E157" s="39">
        <f>Nedskrivninger!C13</f>
        <v>0</v>
      </c>
      <c r="F157" s="39" t="e">
        <f>Nedskrivninger!#REF!</f>
        <v>#REF!</v>
      </c>
      <c r="G157" s="39" t="e">
        <f>Nedskrivninger!#REF!</f>
        <v>#REF!</v>
      </c>
      <c r="H157" s="39" t="e">
        <f>Nedskrivninger!#REF!</f>
        <v>#REF!</v>
      </c>
      <c r="I157" s="39">
        <f>Nedskrivninger!D13</f>
        <v>0</v>
      </c>
      <c r="J157" s="39">
        <f>Nedskrivninger!E13</f>
        <v>0</v>
      </c>
      <c r="K157" s="39">
        <f>Nedskrivninger!F13</f>
        <v>0</v>
      </c>
      <c r="L157" s="91"/>
      <c r="M157" s="91">
        <f t="shared" si="16"/>
        <v>18</v>
      </c>
      <c r="N157" s="91" t="str">
        <f t="shared" ca="1" si="17"/>
        <v>Nedskrivninger!D13</v>
      </c>
    </row>
    <row r="158" spans="1:14" ht="12.75">
      <c r="A158" s="92" t="str">
        <f t="shared" ca="1" si="15"/>
        <v>Nedskrivninger</v>
      </c>
      <c r="B158" s="40"/>
      <c r="C158" s="39" t="str">
        <f>Nedskrivninger!B14</f>
        <v>Erhverv</v>
      </c>
      <c r="D158" s="98" t="s">
        <v>419</v>
      </c>
      <c r="E158" s="39">
        <f>Nedskrivninger!C14</f>
        <v>0</v>
      </c>
      <c r="F158" s="39" t="e">
        <f>Nedskrivninger!#REF!</f>
        <v>#REF!</v>
      </c>
      <c r="G158" s="39" t="e">
        <f>Nedskrivninger!#REF!</f>
        <v>#REF!</v>
      </c>
      <c r="H158" s="39" t="e">
        <f>Nedskrivninger!#REF!</f>
        <v>#REF!</v>
      </c>
      <c r="I158" s="39">
        <f>Nedskrivninger!D14</f>
        <v>0</v>
      </c>
      <c r="J158" s="39">
        <f>Nedskrivninger!E14</f>
        <v>0</v>
      </c>
      <c r="K158" s="39">
        <f>Nedskrivninger!F14</f>
        <v>0</v>
      </c>
      <c r="L158" s="91"/>
      <c r="M158" s="91">
        <f t="shared" si="16"/>
        <v>19</v>
      </c>
      <c r="N158" s="91" t="str">
        <f t="shared" ca="1" si="17"/>
        <v>Nedskrivninger!D14</v>
      </c>
    </row>
    <row r="159" spans="1:14" ht="12.75">
      <c r="A159" s="92" t="str">
        <f t="shared" ca="1" si="15"/>
        <v>Nedskrivninger</v>
      </c>
      <c r="B159" s="40"/>
      <c r="C159" s="39" t="e">
        <f>Nedskrivninger!#REF!</f>
        <v>#REF!</v>
      </c>
      <c r="D159" s="98" t="s">
        <v>420</v>
      </c>
      <c r="E159" s="39" t="e">
        <f>Nedskrivninger!#REF!</f>
        <v>#REF!</v>
      </c>
      <c r="F159" s="39" t="e">
        <f>Nedskrivninger!#REF!</f>
        <v>#REF!</v>
      </c>
      <c r="G159" s="39" t="e">
        <f>Nedskrivninger!#REF!</f>
        <v>#REF!</v>
      </c>
      <c r="H159" s="39" t="e">
        <f>Nedskrivninger!#REF!</f>
        <v>#REF!</v>
      </c>
      <c r="I159" s="39" t="e">
        <f>Nedskrivninger!#REF!</f>
        <v>#REF!</v>
      </c>
      <c r="J159" s="39" t="e">
        <f>Nedskrivninger!#REF!</f>
        <v>#REF!</v>
      </c>
      <c r="K159" s="39" t="e">
        <f>Nedskrivninger!#REF!</f>
        <v>#REF!</v>
      </c>
      <c r="L159" s="91"/>
      <c r="M159" s="91">
        <f t="shared" si="16"/>
        <v>27</v>
      </c>
      <c r="N159" s="91" t="str">
        <f t="shared" ca="1" si="17"/>
        <v>Nedskrivninger!#REFERENCE!</v>
      </c>
    </row>
    <row r="160" spans="1:14" ht="12.75">
      <c r="A160" s="92" t="str">
        <f t="shared" ca="1" si="15"/>
        <v>Nedskrivninger</v>
      </c>
      <c r="B160" s="40"/>
      <c r="C160" s="39" t="e">
        <f>Nedskrivninger!#REF!</f>
        <v>#REF!</v>
      </c>
      <c r="D160" s="98" t="s">
        <v>421</v>
      </c>
      <c r="E160" s="39" t="e">
        <f>Nedskrivninger!#REF!</f>
        <v>#REF!</v>
      </c>
      <c r="F160" s="39" t="e">
        <f>Nedskrivninger!#REF!</f>
        <v>#REF!</v>
      </c>
      <c r="G160" s="39" t="e">
        <f>Nedskrivninger!#REF!</f>
        <v>#REF!</v>
      </c>
      <c r="H160" s="39" t="e">
        <f>Nedskrivninger!#REF!</f>
        <v>#REF!</v>
      </c>
      <c r="I160" s="39" t="e">
        <f>Nedskrivninger!#REF!</f>
        <v>#REF!</v>
      </c>
      <c r="J160" s="39" t="e">
        <f>Nedskrivninger!#REF!</f>
        <v>#REF!</v>
      </c>
      <c r="K160" s="39" t="e">
        <f>Nedskrivninger!#REF!</f>
        <v>#REF!</v>
      </c>
      <c r="L160" s="91"/>
      <c r="M160" s="91">
        <f t="shared" si="16"/>
        <v>27</v>
      </c>
      <c r="N160" s="91" t="str">
        <f t="shared" ca="1" si="17"/>
        <v>Nedskrivninger!#REFERENCE!</v>
      </c>
    </row>
    <row r="161" spans="1:14" ht="12.75">
      <c r="A161" s="92" t="str">
        <f t="shared" ca="1" si="15"/>
        <v>Nedskrivninger</v>
      </c>
      <c r="B161" s="40"/>
      <c r="C161" s="39" t="str">
        <f>Nedskrivninger!B15</f>
        <v>Private</v>
      </c>
      <c r="D161" s="98" t="s">
        <v>422</v>
      </c>
      <c r="E161" s="39">
        <f>Nedskrivninger!C15</f>
        <v>0</v>
      </c>
      <c r="F161" s="39" t="e">
        <f>Nedskrivninger!#REF!</f>
        <v>#REF!</v>
      </c>
      <c r="G161" s="39" t="e">
        <f>Nedskrivninger!#REF!</f>
        <v>#REF!</v>
      </c>
      <c r="H161" s="39" t="e">
        <f>Nedskrivninger!#REF!</f>
        <v>#REF!</v>
      </c>
      <c r="I161" s="39">
        <f>Nedskrivninger!D15</f>
        <v>0</v>
      </c>
      <c r="J161" s="39">
        <f>Nedskrivninger!E15</f>
        <v>0</v>
      </c>
      <c r="K161" s="39">
        <f>Nedskrivninger!F15</f>
        <v>0</v>
      </c>
      <c r="L161" s="91"/>
      <c r="M161" s="91">
        <f t="shared" si="16"/>
        <v>19</v>
      </c>
      <c r="N161" s="91" t="str">
        <f t="shared" ca="1" si="17"/>
        <v>Nedskrivninger!D15</v>
      </c>
    </row>
    <row r="162" spans="1:14" ht="12.75">
      <c r="A162" s="92" t="str">
        <f t="shared" ca="1" si="15"/>
        <v>Nedskrivninger</v>
      </c>
      <c r="B162" s="40"/>
      <c r="C162" s="39" t="e">
        <f>Nedskrivninger!#REF!</f>
        <v>#REF!</v>
      </c>
      <c r="D162" s="98" t="s">
        <v>423</v>
      </c>
      <c r="E162" s="39" t="e">
        <f>Nedskrivninger!#REF!</f>
        <v>#REF!</v>
      </c>
      <c r="F162" s="39" t="e">
        <f>Nedskrivninger!#REF!</f>
        <v>#REF!</v>
      </c>
      <c r="G162" s="39" t="e">
        <f>Nedskrivninger!#REF!</f>
        <v>#REF!</v>
      </c>
      <c r="H162" s="39" t="e">
        <f>Nedskrivninger!#REF!</f>
        <v>#REF!</v>
      </c>
      <c r="I162" s="39" t="e">
        <f>Nedskrivninger!#REF!</f>
        <v>#REF!</v>
      </c>
      <c r="J162" s="39" t="e">
        <f>Nedskrivninger!#REF!</f>
        <v>#REF!</v>
      </c>
      <c r="K162" s="39" t="e">
        <f>Nedskrivninger!#REF!</f>
        <v>#REF!</v>
      </c>
      <c r="L162" s="91"/>
      <c r="M162" s="91">
        <f t="shared" si="16"/>
        <v>27</v>
      </c>
      <c r="N162" s="91" t="str">
        <f t="shared" ca="1" si="17"/>
        <v>Nedskrivninger!#REFERENCE!</v>
      </c>
    </row>
    <row r="163" spans="1:14" ht="12.75">
      <c r="A163" s="92" t="str">
        <f t="shared" ca="1" si="15"/>
        <v>Nedskrivninger</v>
      </c>
      <c r="B163" s="40"/>
      <c r="C163" s="39" t="e">
        <f>Nedskrivninger!#REF!</f>
        <v>#REF!</v>
      </c>
      <c r="D163" s="98" t="s">
        <v>424</v>
      </c>
      <c r="E163" s="39" t="e">
        <f>Nedskrivninger!#REF!</f>
        <v>#REF!</v>
      </c>
      <c r="F163" s="39" t="e">
        <f>Nedskrivninger!#REF!</f>
        <v>#REF!</v>
      </c>
      <c r="G163" s="39" t="e">
        <f>Nedskrivninger!#REF!</f>
        <v>#REF!</v>
      </c>
      <c r="H163" s="39" t="e">
        <f>Nedskrivninger!#REF!</f>
        <v>#REF!</v>
      </c>
      <c r="I163" s="39" t="e">
        <f>Nedskrivninger!#REF!</f>
        <v>#REF!</v>
      </c>
      <c r="J163" s="39" t="e">
        <f>Nedskrivninger!#REF!</f>
        <v>#REF!</v>
      </c>
      <c r="K163" s="39" t="e">
        <f>Nedskrivninger!#REF!</f>
        <v>#REF!</v>
      </c>
      <c r="L163" s="91"/>
      <c r="M163" s="91">
        <f t="shared" si="16"/>
        <v>27</v>
      </c>
      <c r="N163" s="91" t="str">
        <f t="shared" ca="1" si="17"/>
        <v>Nedskrivninger!#REFERENCE!</v>
      </c>
    </row>
    <row r="164" spans="1:14" ht="12.75">
      <c r="A164" s="92" t="str">
        <f t="shared" ca="1" si="15"/>
        <v>Nedskrivninger</v>
      </c>
      <c r="B164" s="40"/>
      <c r="C164" s="39" t="str">
        <f>Nedskrivninger!B16</f>
        <v xml:space="preserve">   … heraf: Udlån og garantidebitorer med sikkerhed i fast ejendom</v>
      </c>
      <c r="D164" s="98" t="s">
        <v>425</v>
      </c>
      <c r="E164" s="39">
        <f>Nedskrivninger!C16</f>
        <v>0</v>
      </c>
      <c r="F164" s="39" t="e">
        <f>Nedskrivninger!#REF!</f>
        <v>#REF!</v>
      </c>
      <c r="G164" s="39" t="e">
        <f>Nedskrivninger!#REF!</f>
        <v>#REF!</v>
      </c>
      <c r="H164" s="39" t="e">
        <f>Nedskrivninger!#REF!</f>
        <v>#REF!</v>
      </c>
      <c r="I164" s="39">
        <f>Nedskrivninger!D16</f>
        <v>0</v>
      </c>
      <c r="J164" s="39">
        <f>Nedskrivninger!E16</f>
        <v>0</v>
      </c>
      <c r="K164" s="39">
        <f>Nedskrivninger!F16</f>
        <v>0</v>
      </c>
      <c r="L164" s="91"/>
      <c r="M164" s="91">
        <f t="shared" si="16"/>
        <v>24</v>
      </c>
      <c r="N164" s="91" t="str">
        <f t="shared" ca="1" si="17"/>
        <v>Nedskrivninger!D16</v>
      </c>
    </row>
    <row r="165" spans="1:14" ht="12.75">
      <c r="A165" s="92" t="str">
        <f t="shared" ca="1" si="15"/>
        <v>Nedskrivninger</v>
      </c>
      <c r="B165" s="40"/>
      <c r="C165" s="39" t="str">
        <f>Nedskrivninger!B17</f>
        <v>... heraf: Realkreditlignende bankudlån*</v>
      </c>
      <c r="D165" s="98" t="s">
        <v>426</v>
      </c>
      <c r="E165" s="39">
        <f>Nedskrivninger!C17</f>
        <v>0</v>
      </c>
      <c r="F165" s="39" t="e">
        <f>Nedskrivninger!#REF!</f>
        <v>#REF!</v>
      </c>
      <c r="G165" s="39" t="e">
        <f>Nedskrivninger!#REF!</f>
        <v>#REF!</v>
      </c>
      <c r="H165" s="39" t="e">
        <f>Nedskrivninger!#REF!</f>
        <v>#REF!</v>
      </c>
      <c r="I165" s="39">
        <f>Nedskrivninger!D17</f>
        <v>0</v>
      </c>
      <c r="J165" s="39">
        <f>Nedskrivninger!E17</f>
        <v>0</v>
      </c>
      <c r="K165" s="39">
        <f>Nedskrivninger!F17</f>
        <v>0</v>
      </c>
      <c r="L165" s="91"/>
      <c r="M165" s="91">
        <f t="shared" si="16"/>
        <v>24</v>
      </c>
      <c r="N165" s="91" t="str">
        <f t="shared" ca="1" si="17"/>
        <v>Nedskrivninger!D17</v>
      </c>
    </row>
    <row r="166" spans="1:14" ht="12.75">
      <c r="A166" s="92"/>
      <c r="B166" s="40"/>
      <c r="C166" s="39" t="str">
        <f>Nedskrivninger!B18</f>
        <v>… heraf: Sagsgarantier*</v>
      </c>
      <c r="D166" s="98" t="s">
        <v>1122</v>
      </c>
      <c r="E166" s="39">
        <f>Nedskrivninger!C18</f>
        <v>0</v>
      </c>
      <c r="F166" s="39" t="e">
        <f>Nedskrivninger!#REF!</f>
        <v>#REF!</v>
      </c>
      <c r="G166" s="39" t="e">
        <f>Nedskrivninger!#REF!</f>
        <v>#REF!</v>
      </c>
      <c r="H166" s="39" t="e">
        <f>Nedskrivninger!#REF!</f>
        <v>#REF!</v>
      </c>
      <c r="I166" s="39">
        <f>Nedskrivninger!D18</f>
        <v>0</v>
      </c>
      <c r="J166" s="39">
        <f>Nedskrivninger!E18</f>
        <v>0</v>
      </c>
      <c r="K166" s="39">
        <f>Nedskrivninger!F18</f>
        <v>0</v>
      </c>
      <c r="L166" s="91"/>
      <c r="M166" s="91">
        <f t="shared" ref="M166:M167" si="18">LEN(D166)</f>
        <v>27</v>
      </c>
      <c r="N166" s="91" t="str">
        <f t="shared" ref="N166:N167" ca="1" si="19">MID(_xlfn.FORMULATEXT(I166),2,300)</f>
        <v>Nedskrivninger!D18</v>
      </c>
    </row>
    <row r="167" spans="1:14" ht="12.75">
      <c r="A167" s="92"/>
      <c r="B167" s="40"/>
      <c r="C167" s="39" t="str">
        <f>Nedskrivninger!B19</f>
        <v>… heraf: Tabsgarantier på realkreditudlån</v>
      </c>
      <c r="D167" s="98" t="s">
        <v>1123</v>
      </c>
      <c r="E167" s="39">
        <f>Nedskrivninger!C19</f>
        <v>0</v>
      </c>
      <c r="F167" s="39" t="e">
        <f>Nedskrivninger!#REF!</f>
        <v>#REF!</v>
      </c>
      <c r="G167" s="39" t="e">
        <f>Nedskrivninger!#REF!</f>
        <v>#REF!</v>
      </c>
      <c r="H167" s="39" t="e">
        <f>Nedskrivninger!#REF!</f>
        <v>#REF!</v>
      </c>
      <c r="I167" s="39">
        <f>Nedskrivninger!D19</f>
        <v>0</v>
      </c>
      <c r="J167" s="39">
        <f>Nedskrivninger!E19</f>
        <v>0</v>
      </c>
      <c r="K167" s="39">
        <f>Nedskrivninger!F19</f>
        <v>0</v>
      </c>
      <c r="L167" s="91"/>
      <c r="M167" s="91">
        <f t="shared" si="18"/>
        <v>27</v>
      </c>
      <c r="N167" s="91" t="str">
        <f t="shared" ca="1" si="19"/>
        <v>Nedskrivninger!D19</v>
      </c>
    </row>
    <row r="168" spans="1:14" ht="12.75">
      <c r="A168" s="92" t="str">
        <f t="shared" ca="1" si="15"/>
        <v>Nedskrivninger</v>
      </c>
      <c r="B168" s="40"/>
      <c r="C168" s="39" t="str">
        <f>Nedskrivninger!B22</f>
        <v>Danske kunder i alt</v>
      </c>
      <c r="D168" s="98" t="s">
        <v>427</v>
      </c>
      <c r="E168" s="39">
        <f>Nedskrivninger!C22</f>
        <v>0</v>
      </c>
      <c r="F168" s="39" t="e">
        <f>Nedskrivninger!#REF!</f>
        <v>#REF!</v>
      </c>
      <c r="G168" s="39" t="e">
        <f>Nedskrivninger!#REF!</f>
        <v>#REF!</v>
      </c>
      <c r="H168" s="39" t="e">
        <f>Nedskrivninger!#REF!</f>
        <v>#REF!</v>
      </c>
      <c r="I168" s="39">
        <f>Nedskrivninger!D22</f>
        <v>0</v>
      </c>
      <c r="J168" s="39">
        <f>Nedskrivninger!E22</f>
        <v>0</v>
      </c>
      <c r="K168" s="39">
        <f>Nedskrivninger!F22</f>
        <v>0</v>
      </c>
      <c r="L168" s="91"/>
      <c r="M168" s="91">
        <f t="shared" si="16"/>
        <v>19</v>
      </c>
      <c r="N168" s="91" t="str">
        <f t="shared" ca="1" si="17"/>
        <v>Nedskrivninger!D22</v>
      </c>
    </row>
    <row r="169" spans="1:14" ht="12.75">
      <c r="A169" s="92" t="str">
        <f t="shared" ca="1" si="15"/>
        <v>Nedskrivninger</v>
      </c>
      <c r="B169" s="40"/>
      <c r="C169" s="96" t="str">
        <f>Nedskrivninger!B24</f>
        <v>Offentlige myndigheder</v>
      </c>
      <c r="D169" s="98" t="s">
        <v>428</v>
      </c>
      <c r="E169" s="96">
        <f>Nedskrivninger!C24</f>
        <v>0</v>
      </c>
      <c r="F169" s="96" t="e">
        <f>Nedskrivninger!#REF!</f>
        <v>#REF!</v>
      </c>
      <c r="G169" s="96" t="e">
        <f>Nedskrivninger!#REF!</f>
        <v>#REF!</v>
      </c>
      <c r="H169" s="96" t="e">
        <f>Nedskrivninger!#REF!</f>
        <v>#REF!</v>
      </c>
      <c r="I169" s="96">
        <f>Nedskrivninger!D24</f>
        <v>0</v>
      </c>
      <c r="J169" s="96">
        <f>Nedskrivninger!E24</f>
        <v>0</v>
      </c>
      <c r="K169" s="96">
        <f>Nedskrivninger!F24</f>
        <v>0</v>
      </c>
      <c r="L169" s="91"/>
      <c r="M169" s="91">
        <f t="shared" si="16"/>
        <v>21</v>
      </c>
      <c r="N169" s="91" t="str">
        <f t="shared" ca="1" si="17"/>
        <v>Nedskrivninger!D24</v>
      </c>
    </row>
    <row r="170" spans="1:14" ht="12.75">
      <c r="A170" s="92" t="str">
        <f t="shared" ca="1" si="15"/>
        <v>Nedskrivninger</v>
      </c>
      <c r="B170" s="40"/>
      <c r="C170" s="96" t="str">
        <f>Nedskrivninger!B25</f>
        <v>Erhverv</v>
      </c>
      <c r="D170" s="98" t="s">
        <v>429</v>
      </c>
      <c r="E170" s="96">
        <f>Nedskrivninger!C25</f>
        <v>0</v>
      </c>
      <c r="F170" s="96" t="e">
        <f>Nedskrivninger!#REF!</f>
        <v>#REF!</v>
      </c>
      <c r="G170" s="96" t="e">
        <f>Nedskrivninger!#REF!</f>
        <v>#REF!</v>
      </c>
      <c r="H170" s="96" t="e">
        <f>Nedskrivninger!#REF!</f>
        <v>#REF!</v>
      </c>
      <c r="I170" s="96">
        <f>Nedskrivninger!D25</f>
        <v>0</v>
      </c>
      <c r="J170" s="96">
        <f>Nedskrivninger!E25</f>
        <v>0</v>
      </c>
      <c r="K170" s="96">
        <f>Nedskrivninger!F25</f>
        <v>0</v>
      </c>
      <c r="L170" s="91"/>
      <c r="M170" s="91">
        <f t="shared" si="16"/>
        <v>22</v>
      </c>
      <c r="N170" s="91" t="str">
        <f t="shared" ca="1" si="17"/>
        <v>Nedskrivninger!D25</v>
      </c>
    </row>
    <row r="171" spans="1:14" ht="12.75">
      <c r="A171" s="92" t="str">
        <f t="shared" ca="1" si="15"/>
        <v>Nedskrivninger</v>
      </c>
      <c r="B171" s="40"/>
      <c r="C171" s="96" t="str">
        <f>Nedskrivninger!B26</f>
        <v>Private</v>
      </c>
      <c r="D171" s="98" t="s">
        <v>430</v>
      </c>
      <c r="E171" s="96">
        <f>Nedskrivninger!C26</f>
        <v>0</v>
      </c>
      <c r="F171" s="96" t="e">
        <f>Nedskrivninger!#REF!</f>
        <v>#REF!</v>
      </c>
      <c r="G171" s="96" t="e">
        <f>Nedskrivninger!#REF!</f>
        <v>#REF!</v>
      </c>
      <c r="H171" s="96" t="e">
        <f>Nedskrivninger!#REF!</f>
        <v>#REF!</v>
      </c>
      <c r="I171" s="96">
        <f>Nedskrivninger!D26</f>
        <v>0</v>
      </c>
      <c r="J171" s="96">
        <f>Nedskrivninger!E26</f>
        <v>0</v>
      </c>
      <c r="K171" s="96">
        <f>Nedskrivninger!F26</f>
        <v>0</v>
      </c>
      <c r="L171" s="91"/>
      <c r="M171" s="91">
        <f t="shared" si="16"/>
        <v>22</v>
      </c>
      <c r="N171" s="91" t="str">
        <f t="shared" ca="1" si="17"/>
        <v>Nedskrivninger!D26</v>
      </c>
    </row>
    <row r="172" spans="1:14" ht="12.75">
      <c r="A172" s="92" t="str">
        <f t="shared" ca="1" si="15"/>
        <v>Nedskrivninger</v>
      </c>
      <c r="B172" s="40"/>
      <c r="C172" s="39" t="str">
        <f>Nedskrivninger!B27</f>
        <v>Udenlandske kunder i alt</v>
      </c>
      <c r="D172" s="98" t="s">
        <v>431</v>
      </c>
      <c r="E172" s="39">
        <f>Nedskrivninger!C27</f>
        <v>0</v>
      </c>
      <c r="F172" s="39" t="e">
        <f>Nedskrivninger!#REF!</f>
        <v>#REF!</v>
      </c>
      <c r="G172" s="39" t="e">
        <f>Nedskrivninger!#REF!</f>
        <v>#REF!</v>
      </c>
      <c r="H172" s="39" t="e">
        <f>Nedskrivninger!#REF!</f>
        <v>#REF!</v>
      </c>
      <c r="I172" s="39">
        <f>Nedskrivninger!D27</f>
        <v>0</v>
      </c>
      <c r="J172" s="39">
        <f>Nedskrivninger!E27</f>
        <v>0</v>
      </c>
      <c r="K172" s="39">
        <f>Nedskrivninger!F27</f>
        <v>0</v>
      </c>
      <c r="L172" s="91"/>
      <c r="M172" s="91">
        <f t="shared" si="16"/>
        <v>22</v>
      </c>
      <c r="N172" s="91" t="str">
        <f t="shared" ca="1" si="17"/>
        <v>Nedskrivninger!D27</v>
      </c>
    </row>
    <row r="173" spans="1:14" ht="12.75">
      <c r="A173" s="92" t="str">
        <f t="shared" ca="1" si="15"/>
        <v>Nedskrivninger</v>
      </c>
      <c r="B173" s="40"/>
      <c r="C173" s="39" t="str">
        <f>Nedskrivninger!B28</f>
        <v>Nedskrivninger/hensættelser på udlån og garantidebitorer i alt</v>
      </c>
      <c r="D173" s="98" t="s">
        <v>432</v>
      </c>
      <c r="E173" s="39">
        <f>Nedskrivninger!C28</f>
        <v>0</v>
      </c>
      <c r="F173" s="39" t="e">
        <f>Nedskrivninger!#REF!</f>
        <v>#REF!</v>
      </c>
      <c r="G173" s="39" t="e">
        <f>Nedskrivninger!#REF!</f>
        <v>#REF!</v>
      </c>
      <c r="H173" s="39" t="e">
        <f>Nedskrivninger!#REF!</f>
        <v>#REF!</v>
      </c>
      <c r="I173" s="39">
        <f>Nedskrivninger!D28</f>
        <v>0</v>
      </c>
      <c r="J173" s="39">
        <f>Nedskrivninger!E28</f>
        <v>0</v>
      </c>
      <c r="K173" s="39">
        <f>Nedskrivninger!F28</f>
        <v>0</v>
      </c>
      <c r="L173" s="91"/>
      <c r="M173" s="91">
        <f t="shared" si="16"/>
        <v>16</v>
      </c>
      <c r="N173" s="91" t="str">
        <f t="shared" ca="1" si="17"/>
        <v>Nedskrivninger!D28</v>
      </c>
    </row>
    <row r="174" spans="1:14" ht="12.75">
      <c r="A174" s="92" t="str">
        <f t="shared" ca="1" si="15"/>
        <v>Nedskrivninger</v>
      </c>
      <c r="B174" s="40"/>
      <c r="C174" s="39" t="str">
        <f>Nedskrivninger!B30</f>
        <v>Nedskrivninger på udlån og tilgodehavender mv. i alt</v>
      </c>
      <c r="D174" s="98" t="s">
        <v>433</v>
      </c>
      <c r="E174" s="39">
        <f>Nedskrivninger!C30</f>
        <v>0</v>
      </c>
      <c r="F174" s="39" t="e">
        <f>Nedskrivninger!#REF!</f>
        <v>#REF!</v>
      </c>
      <c r="G174" s="39" t="e">
        <f>Nedskrivninger!#REF!</f>
        <v>#REF!</v>
      </c>
      <c r="H174" s="39" t="e">
        <f>Nedskrivninger!#REF!</f>
        <v>#REF!</v>
      </c>
      <c r="I174" s="39">
        <f>Nedskrivninger!D30</f>
        <v>0</v>
      </c>
      <c r="J174" s="39">
        <f>Nedskrivninger!E30</f>
        <v>0</v>
      </c>
      <c r="K174" s="39">
        <f>Nedskrivninger!F30</f>
        <v>0</v>
      </c>
      <c r="L174" s="91"/>
      <c r="M174" s="91">
        <f t="shared" si="16"/>
        <v>22</v>
      </c>
      <c r="N174" s="91" t="str">
        <f t="shared" ca="1" si="17"/>
        <v>Nedskrivninger!D30</v>
      </c>
    </row>
    <row r="175" spans="1:14" ht="30" customHeight="1">
      <c r="A175" s="92" t="str">
        <f t="shared" ca="1" si="15"/>
        <v>Nedskrivninger</v>
      </c>
      <c r="B175" s="95" t="str">
        <f>Nedskrivninger!A35</f>
        <v>Udlån mv. opgjort før nedskrivninger fordelt på danske og udenlandske kunder samt sektorer (ultimo året)</v>
      </c>
      <c r="C175" s="39" t="str">
        <f>Nedskrivninger!B41</f>
        <v>Danske kreditinstitutter</v>
      </c>
      <c r="D175" s="97" t="s">
        <v>434</v>
      </c>
      <c r="E175" s="39">
        <f>Nedskrivninger!C41</f>
        <v>0</v>
      </c>
      <c r="F175" s="39" t="e">
        <f>Nedskrivninger!#REF!</f>
        <v>#REF!</v>
      </c>
      <c r="G175" s="39" t="e">
        <f>Nedskrivninger!#REF!</f>
        <v>#REF!</v>
      </c>
      <c r="H175" s="39" t="e">
        <f>Nedskrivninger!#REF!</f>
        <v>#REF!</v>
      </c>
      <c r="I175" s="39">
        <f>Nedskrivninger!D41</f>
        <v>0</v>
      </c>
      <c r="J175" s="39">
        <f>Nedskrivninger!E41</f>
        <v>0</v>
      </c>
      <c r="K175" s="39">
        <f>Nedskrivninger!F41</f>
        <v>0</v>
      </c>
      <c r="L175" s="91"/>
      <c r="M175" s="91">
        <f t="shared" si="16"/>
        <v>11</v>
      </c>
      <c r="N175" s="91" t="str">
        <f t="shared" ca="1" si="17"/>
        <v>Nedskrivninger!D41</v>
      </c>
    </row>
    <row r="176" spans="1:14" ht="12.75">
      <c r="A176" s="92" t="str">
        <f t="shared" ca="1" si="15"/>
        <v>Nedskrivninger</v>
      </c>
      <c r="B176" s="40"/>
      <c r="C176" s="39" t="str">
        <f>Nedskrivninger!B42</f>
        <v>Udenlandske kreditinstitutter</v>
      </c>
      <c r="D176" s="97" t="s">
        <v>435</v>
      </c>
      <c r="E176" s="39">
        <f>Nedskrivninger!C42</f>
        <v>0</v>
      </c>
      <c r="F176" s="39" t="e">
        <f>Nedskrivninger!#REF!</f>
        <v>#REF!</v>
      </c>
      <c r="G176" s="39" t="e">
        <f>Nedskrivninger!#REF!</f>
        <v>#REF!</v>
      </c>
      <c r="H176" s="39" t="e">
        <f>Nedskrivninger!#REF!</f>
        <v>#REF!</v>
      </c>
      <c r="I176" s="39">
        <f>Nedskrivninger!D42</f>
        <v>0</v>
      </c>
      <c r="J176" s="39">
        <f>Nedskrivninger!E42</f>
        <v>0</v>
      </c>
      <c r="K176" s="39">
        <f>Nedskrivninger!F42</f>
        <v>0</v>
      </c>
      <c r="L176" s="91"/>
      <c r="M176" s="91">
        <f t="shared" si="16"/>
        <v>14</v>
      </c>
      <c r="N176" s="91" t="str">
        <f t="shared" ca="1" si="17"/>
        <v>Nedskrivninger!D42</v>
      </c>
    </row>
    <row r="177" spans="1:14" ht="12.75">
      <c r="A177" s="92" t="str">
        <f t="shared" ca="1" si="15"/>
        <v>Nedskrivninger</v>
      </c>
      <c r="B177" s="40"/>
      <c r="C177" s="39" t="str">
        <f>Nedskrivninger!B43</f>
        <v>Tilgodehavender hos kreditinstitutter i alt</v>
      </c>
      <c r="D177" s="97" t="s">
        <v>436</v>
      </c>
      <c r="E177" s="39">
        <f>Nedskrivninger!C43</f>
        <v>0</v>
      </c>
      <c r="F177" s="39" t="e">
        <f>Nedskrivninger!#REF!</f>
        <v>#REF!</v>
      </c>
      <c r="G177" s="39" t="e">
        <f>Nedskrivninger!#REF!</f>
        <v>#REF!</v>
      </c>
      <c r="H177" s="39" t="e">
        <f>Nedskrivninger!#REF!</f>
        <v>#REF!</v>
      </c>
      <c r="I177" s="39">
        <f>Nedskrivninger!D43</f>
        <v>0</v>
      </c>
      <c r="J177" s="39">
        <f>Nedskrivninger!E43</f>
        <v>0</v>
      </c>
      <c r="K177" s="39">
        <f>Nedskrivninger!F43</f>
        <v>0</v>
      </c>
      <c r="L177" s="91"/>
      <c r="M177" s="91">
        <f t="shared" si="16"/>
        <v>13</v>
      </c>
      <c r="N177" s="91" t="str">
        <f t="shared" ca="1" si="17"/>
        <v>Nedskrivninger!D43</v>
      </c>
    </row>
    <row r="178" spans="1:14" ht="12.75">
      <c r="A178" s="92" t="str">
        <f t="shared" ca="1" si="15"/>
        <v>Nedskrivninger</v>
      </c>
      <c r="B178" s="40"/>
      <c r="C178" s="39" t="str">
        <f>Nedskrivninger!B47</f>
        <v>Offentlige myndigheder</v>
      </c>
      <c r="D178" s="98" t="s">
        <v>437</v>
      </c>
      <c r="E178" s="39">
        <f>Nedskrivninger!C47</f>
        <v>0</v>
      </c>
      <c r="F178" s="39" t="e">
        <f>Nedskrivninger!#REF!</f>
        <v>#REF!</v>
      </c>
      <c r="G178" s="39" t="e">
        <f>Nedskrivninger!#REF!</f>
        <v>#REF!</v>
      </c>
      <c r="H178" s="39" t="e">
        <f>Nedskrivninger!#REF!</f>
        <v>#REF!</v>
      </c>
      <c r="I178" s="39">
        <f>Nedskrivninger!D47</f>
        <v>0</v>
      </c>
      <c r="J178" s="39">
        <f>Nedskrivninger!E47</f>
        <v>0</v>
      </c>
      <c r="K178" s="39">
        <f>Nedskrivninger!F47</f>
        <v>0</v>
      </c>
      <c r="L178" s="91"/>
      <c r="M178" s="91">
        <f t="shared" si="16"/>
        <v>14</v>
      </c>
      <c r="N178" s="91" t="str">
        <f t="shared" ca="1" si="17"/>
        <v>Nedskrivninger!D47</v>
      </c>
    </row>
    <row r="179" spans="1:14" ht="12.75">
      <c r="A179" s="92" t="str">
        <f t="shared" ca="1" si="15"/>
        <v>Nedskrivninger</v>
      </c>
      <c r="B179" s="40"/>
      <c r="C179" s="39" t="str">
        <f>Nedskrivninger!B48</f>
        <v>Erhverv</v>
      </c>
      <c r="D179" s="98" t="s">
        <v>438</v>
      </c>
      <c r="E179" s="39">
        <f>Nedskrivninger!C48</f>
        <v>0</v>
      </c>
      <c r="F179" s="39" t="e">
        <f>Nedskrivninger!#REF!</f>
        <v>#REF!</v>
      </c>
      <c r="G179" s="39" t="e">
        <f>Nedskrivninger!#REF!</f>
        <v>#REF!</v>
      </c>
      <c r="H179" s="39" t="e">
        <f>Nedskrivninger!#REF!</f>
        <v>#REF!</v>
      </c>
      <c r="I179" s="39">
        <f>Nedskrivninger!D48</f>
        <v>0</v>
      </c>
      <c r="J179" s="39">
        <f>Nedskrivninger!E48</f>
        <v>0</v>
      </c>
      <c r="K179" s="39">
        <f>Nedskrivninger!F48</f>
        <v>0</v>
      </c>
      <c r="L179" s="91"/>
      <c r="M179" s="91">
        <f t="shared" si="16"/>
        <v>15</v>
      </c>
      <c r="N179" s="91" t="str">
        <f t="shared" ca="1" si="17"/>
        <v>Nedskrivninger!D48</v>
      </c>
    </row>
    <row r="180" spans="1:14" ht="12.75">
      <c r="A180" s="92" t="str">
        <f t="shared" ca="1" si="15"/>
        <v>Nedskrivninger</v>
      </c>
      <c r="B180" s="40"/>
      <c r="C180" s="39" t="str">
        <f>Nedskrivninger!B49</f>
        <v>Private</v>
      </c>
      <c r="D180" s="98" t="s">
        <v>439</v>
      </c>
      <c r="E180" s="39">
        <f>Nedskrivninger!C49</f>
        <v>0</v>
      </c>
      <c r="F180" s="39" t="e">
        <f>Nedskrivninger!#REF!</f>
        <v>#REF!</v>
      </c>
      <c r="G180" s="39" t="e">
        <f>Nedskrivninger!#REF!</f>
        <v>#REF!</v>
      </c>
      <c r="H180" s="39" t="e">
        <f>Nedskrivninger!#REF!</f>
        <v>#REF!</v>
      </c>
      <c r="I180" s="39">
        <f>Nedskrivninger!D49</f>
        <v>0</v>
      </c>
      <c r="J180" s="39">
        <f>Nedskrivninger!E49</f>
        <v>0</v>
      </c>
      <c r="K180" s="39">
        <f>Nedskrivninger!F49</f>
        <v>0</v>
      </c>
      <c r="L180" s="91"/>
      <c r="M180" s="91">
        <f t="shared" si="16"/>
        <v>15</v>
      </c>
      <c r="N180" s="91" t="str">
        <f t="shared" ca="1" si="17"/>
        <v>Nedskrivninger!D49</v>
      </c>
    </row>
    <row r="181" spans="1:14" ht="12.75">
      <c r="A181" s="92" t="str">
        <f t="shared" ca="1" si="15"/>
        <v>Nedskrivninger</v>
      </c>
      <c r="B181" s="40"/>
      <c r="C181" s="39" t="str">
        <f>Nedskrivninger!B50</f>
        <v xml:space="preserve">   … heraf: Udlån og garantidebitorer med sikkerhed i fast ejendom</v>
      </c>
      <c r="D181" s="98" t="s">
        <v>440</v>
      </c>
      <c r="E181" s="39">
        <f>Nedskrivninger!C50</f>
        <v>0</v>
      </c>
      <c r="F181" s="39" t="e">
        <f>Nedskrivninger!#REF!</f>
        <v>#REF!</v>
      </c>
      <c r="G181" s="39" t="e">
        <f>Nedskrivninger!#REF!</f>
        <v>#REF!</v>
      </c>
      <c r="H181" s="39" t="e">
        <f>Nedskrivninger!#REF!</f>
        <v>#REF!</v>
      </c>
      <c r="I181" s="39">
        <f>Nedskrivninger!D50</f>
        <v>0</v>
      </c>
      <c r="J181" s="39">
        <f>Nedskrivninger!E50</f>
        <v>0</v>
      </c>
      <c r="K181" s="39">
        <f>Nedskrivninger!F50</f>
        <v>0</v>
      </c>
      <c r="L181" s="91"/>
      <c r="M181" s="91">
        <f t="shared" si="16"/>
        <v>20</v>
      </c>
      <c r="N181" s="91" t="str">
        <f t="shared" ca="1" si="17"/>
        <v>Nedskrivninger!D50</v>
      </c>
    </row>
    <row r="182" spans="1:14" ht="12.75">
      <c r="A182" s="92" t="str">
        <f t="shared" ca="1" si="15"/>
        <v>Nedskrivninger</v>
      </c>
      <c r="B182" s="40"/>
      <c r="C182" s="39" t="str">
        <f>Nedskrivninger!B51</f>
        <v>... heraf: Realkreditlignende bankudlån*</v>
      </c>
      <c r="D182" s="98" t="s">
        <v>441</v>
      </c>
      <c r="E182" s="39">
        <f>Nedskrivninger!C51</f>
        <v>0</v>
      </c>
      <c r="F182" s="39" t="e">
        <f>Nedskrivninger!#REF!</f>
        <v>#REF!</v>
      </c>
      <c r="G182" s="39" t="e">
        <f>Nedskrivninger!#REF!</f>
        <v>#REF!</v>
      </c>
      <c r="H182" s="39" t="e">
        <f>Nedskrivninger!#REF!</f>
        <v>#REF!</v>
      </c>
      <c r="I182" s="39">
        <f>Nedskrivninger!D51</f>
        <v>0</v>
      </c>
      <c r="J182" s="39">
        <f>Nedskrivninger!E51</f>
        <v>0</v>
      </c>
      <c r="K182" s="39">
        <f>Nedskrivninger!F51</f>
        <v>0</v>
      </c>
      <c r="L182" s="91"/>
      <c r="M182" s="91">
        <f t="shared" si="16"/>
        <v>20</v>
      </c>
      <c r="N182" s="91" t="str">
        <f t="shared" ca="1" si="17"/>
        <v>Nedskrivninger!D51</v>
      </c>
    </row>
    <row r="183" spans="1:14" ht="12.75">
      <c r="A183" s="92"/>
      <c r="B183" s="40"/>
      <c r="C183" s="39" t="str">
        <f>Nedskrivninger!B52</f>
        <v>… heraf: Sagsgarantier*</v>
      </c>
      <c r="D183" s="98" t="s">
        <v>1124</v>
      </c>
      <c r="E183" s="39">
        <f>Nedskrivninger!C52</f>
        <v>0</v>
      </c>
      <c r="F183" s="39" t="e">
        <f>Nedskrivninger!#REF!</f>
        <v>#REF!</v>
      </c>
      <c r="G183" s="39" t="e">
        <f>Nedskrivninger!#REF!</f>
        <v>#REF!</v>
      </c>
      <c r="H183" s="39" t="e">
        <f>Nedskrivninger!#REF!</f>
        <v>#REF!</v>
      </c>
      <c r="I183" s="39">
        <f>Nedskrivninger!D52</f>
        <v>0</v>
      </c>
      <c r="J183" s="39">
        <f>Nedskrivninger!E52</f>
        <v>0</v>
      </c>
      <c r="K183" s="39">
        <f>Nedskrivninger!F52</f>
        <v>0</v>
      </c>
      <c r="L183" s="91"/>
      <c r="M183" s="91">
        <f t="shared" ref="M183:M184" si="20">LEN(D183)</f>
        <v>23</v>
      </c>
      <c r="N183" s="91" t="str">
        <f t="shared" ref="N183:N184" ca="1" si="21">MID(_xlfn.FORMULATEXT(I183),2,300)</f>
        <v>Nedskrivninger!D52</v>
      </c>
    </row>
    <row r="184" spans="1:14" ht="12.75">
      <c r="A184" s="92"/>
      <c r="B184" s="40"/>
      <c r="C184" s="39" t="str">
        <f>Nedskrivninger!B53</f>
        <v>… heraf: Tabsgarantier på realkreditudlån</v>
      </c>
      <c r="D184" s="98" t="s">
        <v>1125</v>
      </c>
      <c r="E184" s="39">
        <f>Nedskrivninger!C53</f>
        <v>0</v>
      </c>
      <c r="F184" s="39" t="e">
        <f>Nedskrivninger!#REF!</f>
        <v>#REF!</v>
      </c>
      <c r="G184" s="39" t="e">
        <f>Nedskrivninger!#REF!</f>
        <v>#REF!</v>
      </c>
      <c r="H184" s="39" t="e">
        <f>Nedskrivninger!#REF!</f>
        <v>#REF!</v>
      </c>
      <c r="I184" s="39">
        <f>Nedskrivninger!D53</f>
        <v>0</v>
      </c>
      <c r="J184" s="39">
        <f>Nedskrivninger!E53</f>
        <v>0</v>
      </c>
      <c r="K184" s="39">
        <f>Nedskrivninger!F53</f>
        <v>0</v>
      </c>
      <c r="L184" s="91"/>
      <c r="M184" s="91">
        <f t="shared" si="20"/>
        <v>23</v>
      </c>
      <c r="N184" s="91" t="str">
        <f t="shared" ca="1" si="21"/>
        <v>Nedskrivninger!D53</v>
      </c>
    </row>
    <row r="185" spans="1:14" ht="12.75">
      <c r="A185" s="92" t="str">
        <f t="shared" ca="1" si="15"/>
        <v>Nedskrivninger</v>
      </c>
      <c r="B185" s="40"/>
      <c r="C185" s="39" t="str">
        <f>Nedskrivninger!B56</f>
        <v>Danske kunder i alt</v>
      </c>
      <c r="D185" s="98" t="s">
        <v>442</v>
      </c>
      <c r="E185" s="39">
        <f>Nedskrivninger!C56</f>
        <v>0</v>
      </c>
      <c r="F185" s="39" t="e">
        <f>Nedskrivninger!#REF!</f>
        <v>#REF!</v>
      </c>
      <c r="G185" s="39" t="e">
        <f>Nedskrivninger!#REF!</f>
        <v>#REF!</v>
      </c>
      <c r="H185" s="39" t="e">
        <f>Nedskrivninger!#REF!</f>
        <v>#REF!</v>
      </c>
      <c r="I185" s="39">
        <f>Nedskrivninger!D56</f>
        <v>0</v>
      </c>
      <c r="J185" s="39">
        <f>Nedskrivninger!E56</f>
        <v>0</v>
      </c>
      <c r="K185" s="39">
        <f>Nedskrivninger!F56</f>
        <v>0</v>
      </c>
      <c r="L185" s="91"/>
      <c r="M185" s="91">
        <f t="shared" si="16"/>
        <v>15</v>
      </c>
      <c r="N185" s="91" t="str">
        <f t="shared" ca="1" si="17"/>
        <v>Nedskrivninger!D56</v>
      </c>
    </row>
    <row r="186" spans="1:14" ht="12.75">
      <c r="A186" s="92" t="str">
        <f t="shared" ca="1" si="15"/>
        <v>Nedskrivninger</v>
      </c>
      <c r="B186" s="40"/>
      <c r="C186" s="39" t="str">
        <f>Nedskrivninger!B58</f>
        <v>Offentlige myndigheder</v>
      </c>
      <c r="D186" s="98" t="s">
        <v>443</v>
      </c>
      <c r="E186" s="39">
        <f>Nedskrivninger!C58</f>
        <v>0</v>
      </c>
      <c r="F186" s="39" t="e">
        <f>Nedskrivninger!#REF!</f>
        <v>#REF!</v>
      </c>
      <c r="G186" s="39" t="e">
        <f>Nedskrivninger!#REF!</f>
        <v>#REF!</v>
      </c>
      <c r="H186" s="39" t="e">
        <f>Nedskrivninger!#REF!</f>
        <v>#REF!</v>
      </c>
      <c r="I186" s="39">
        <f>Nedskrivninger!D58</f>
        <v>0</v>
      </c>
      <c r="J186" s="39">
        <f>Nedskrivninger!E58</f>
        <v>0</v>
      </c>
      <c r="K186" s="39">
        <f>Nedskrivninger!F58</f>
        <v>0</v>
      </c>
      <c r="L186" s="91"/>
      <c r="M186" s="91">
        <f t="shared" si="16"/>
        <v>17</v>
      </c>
      <c r="N186" s="91" t="str">
        <f t="shared" ca="1" si="17"/>
        <v>Nedskrivninger!D58</v>
      </c>
    </row>
    <row r="187" spans="1:14" ht="12.75">
      <c r="A187" s="92" t="str">
        <f t="shared" ca="1" si="15"/>
        <v>Nedskrivninger</v>
      </c>
      <c r="B187" s="40"/>
      <c r="C187" s="39" t="str">
        <f>Nedskrivninger!B59</f>
        <v>Erhverv</v>
      </c>
      <c r="D187" s="98" t="s">
        <v>444</v>
      </c>
      <c r="E187" s="39">
        <f>Nedskrivninger!C59</f>
        <v>0</v>
      </c>
      <c r="F187" s="39" t="e">
        <f>Nedskrivninger!#REF!</f>
        <v>#REF!</v>
      </c>
      <c r="G187" s="39" t="e">
        <f>Nedskrivninger!#REF!</f>
        <v>#REF!</v>
      </c>
      <c r="H187" s="39" t="e">
        <f>Nedskrivninger!#REF!</f>
        <v>#REF!</v>
      </c>
      <c r="I187" s="39">
        <f>Nedskrivninger!D59</f>
        <v>0</v>
      </c>
      <c r="J187" s="39">
        <f>Nedskrivninger!E59</f>
        <v>0</v>
      </c>
      <c r="K187" s="39">
        <f>Nedskrivninger!F59</f>
        <v>0</v>
      </c>
      <c r="L187" s="91"/>
      <c r="M187" s="91">
        <f t="shared" si="16"/>
        <v>18</v>
      </c>
      <c r="N187" s="91" t="str">
        <f t="shared" ca="1" si="17"/>
        <v>Nedskrivninger!D59</v>
      </c>
    </row>
    <row r="188" spans="1:14" ht="12.75">
      <c r="A188" s="92" t="str">
        <f t="shared" ca="1" si="15"/>
        <v>Nedskrivninger</v>
      </c>
      <c r="B188" s="40"/>
      <c r="C188" s="39" t="str">
        <f>Nedskrivninger!B60</f>
        <v>Private</v>
      </c>
      <c r="D188" s="98" t="s">
        <v>445</v>
      </c>
      <c r="E188" s="39">
        <f>Nedskrivninger!C60</f>
        <v>0</v>
      </c>
      <c r="F188" s="39" t="e">
        <f>Nedskrivninger!#REF!</f>
        <v>#REF!</v>
      </c>
      <c r="G188" s="39" t="e">
        <f>Nedskrivninger!#REF!</f>
        <v>#REF!</v>
      </c>
      <c r="H188" s="39" t="e">
        <f>Nedskrivninger!#REF!</f>
        <v>#REF!</v>
      </c>
      <c r="I188" s="39">
        <f>Nedskrivninger!D60</f>
        <v>0</v>
      </c>
      <c r="J188" s="39">
        <f>Nedskrivninger!E60</f>
        <v>0</v>
      </c>
      <c r="K188" s="39">
        <f>Nedskrivninger!F60</f>
        <v>0</v>
      </c>
      <c r="L188" s="91"/>
      <c r="M188" s="91">
        <f t="shared" si="16"/>
        <v>18</v>
      </c>
      <c r="N188" s="91" t="str">
        <f t="shared" ca="1" si="17"/>
        <v>Nedskrivninger!D60</v>
      </c>
    </row>
    <row r="189" spans="1:14" ht="12.75">
      <c r="A189" s="92" t="str">
        <f t="shared" ca="1" si="15"/>
        <v>Nedskrivninger</v>
      </c>
      <c r="B189" s="40"/>
      <c r="C189" s="39" t="str">
        <f>Nedskrivninger!B61</f>
        <v>Udenlandske kunder i alt</v>
      </c>
      <c r="D189" s="98" t="s">
        <v>446</v>
      </c>
      <c r="E189" s="39">
        <f>Nedskrivninger!C61</f>
        <v>0</v>
      </c>
      <c r="F189" s="39" t="e">
        <f>Nedskrivninger!#REF!</f>
        <v>#REF!</v>
      </c>
      <c r="G189" s="39" t="e">
        <f>Nedskrivninger!#REF!</f>
        <v>#REF!</v>
      </c>
      <c r="H189" s="39" t="e">
        <f>Nedskrivninger!#REF!</f>
        <v>#REF!</v>
      </c>
      <c r="I189" s="39">
        <f>Nedskrivninger!D61</f>
        <v>0</v>
      </c>
      <c r="J189" s="39">
        <f>Nedskrivninger!E61</f>
        <v>0</v>
      </c>
      <c r="K189" s="39">
        <f>Nedskrivninger!F61</f>
        <v>0</v>
      </c>
      <c r="L189" s="91"/>
      <c r="M189" s="91">
        <f t="shared" si="16"/>
        <v>18</v>
      </c>
      <c r="N189" s="91" t="str">
        <f t="shared" ca="1" si="17"/>
        <v>Nedskrivninger!D61</v>
      </c>
    </row>
    <row r="190" spans="1:14" ht="12.75">
      <c r="A190" s="92" t="str">
        <f t="shared" ca="1" si="15"/>
        <v>Nedskrivninger</v>
      </c>
      <c r="B190" s="40"/>
      <c r="C190" s="39" t="str">
        <f>Nedskrivninger!B62</f>
        <v>Udlån og garantidebitorer i alt</v>
      </c>
      <c r="D190" s="98" t="s">
        <v>447</v>
      </c>
      <c r="E190" s="39">
        <f>Nedskrivninger!C62</f>
        <v>0</v>
      </c>
      <c r="F190" s="39" t="e">
        <f>Nedskrivninger!#REF!</f>
        <v>#REF!</v>
      </c>
      <c r="G190" s="39" t="e">
        <f>Nedskrivninger!#REF!</f>
        <v>#REF!</v>
      </c>
      <c r="H190" s="39" t="e">
        <f>Nedskrivninger!#REF!</f>
        <v>#REF!</v>
      </c>
      <c r="I190" s="39">
        <f>Nedskrivninger!D62</f>
        <v>0</v>
      </c>
      <c r="J190" s="39">
        <f>Nedskrivninger!E62</f>
        <v>0</v>
      </c>
      <c r="K190" s="39">
        <f>Nedskrivninger!F62</f>
        <v>0</v>
      </c>
      <c r="L190" s="91"/>
      <c r="M190" s="91">
        <f t="shared" si="16"/>
        <v>12</v>
      </c>
      <c r="N190" s="91" t="str">
        <f t="shared" ca="1" si="17"/>
        <v>Nedskrivninger!D62</v>
      </c>
    </row>
    <row r="191" spans="1:14" ht="12.75">
      <c r="A191" s="92" t="str">
        <f t="shared" ca="1" si="15"/>
        <v>Nedskrivninger</v>
      </c>
      <c r="B191" s="40"/>
      <c r="C191" s="39" t="str">
        <f>Nedskrivninger!B64</f>
        <v>Tilgodehavender samt udlån og garantidebitorer i alt</v>
      </c>
      <c r="D191" s="98" t="s">
        <v>448</v>
      </c>
      <c r="E191" s="39">
        <f>Nedskrivninger!C64</f>
        <v>0</v>
      </c>
      <c r="F191" s="39" t="e">
        <f>Nedskrivninger!#REF!</f>
        <v>#REF!</v>
      </c>
      <c r="G191" s="39" t="e">
        <f>Nedskrivninger!#REF!</f>
        <v>#REF!</v>
      </c>
      <c r="H191" s="39" t="e">
        <f>Nedskrivninger!#REF!</f>
        <v>#REF!</v>
      </c>
      <c r="I191" s="39">
        <f>Nedskrivninger!D64</f>
        <v>0</v>
      </c>
      <c r="J191" s="39">
        <f>Nedskrivninger!E64</f>
        <v>0</v>
      </c>
      <c r="K191" s="39">
        <f>Nedskrivninger!F64</f>
        <v>0</v>
      </c>
      <c r="L191" s="91"/>
      <c r="M191" s="91">
        <f t="shared" si="16"/>
        <v>18</v>
      </c>
      <c r="N191" s="91" t="str">
        <f t="shared" ca="1" si="17"/>
        <v>Nedskrivninger!D64</v>
      </c>
    </row>
    <row r="192" spans="1:14" ht="30" customHeight="1">
      <c r="A192" s="92" t="str">
        <f t="shared" ca="1" si="15"/>
        <v>Nedskrivninger</v>
      </c>
      <c r="B192" s="99" t="str">
        <f>Nedskrivninger!A69</f>
        <v>Udlån mv. opgjort før nedskrivninger fordelt på danske og udenlandske kunder samt sektorer (ultimo året) - ekskl. reverse forretninger</v>
      </c>
      <c r="C192" s="39" t="str">
        <f>Nedskrivninger!B75</f>
        <v>Danske kreditinstitutter</v>
      </c>
      <c r="D192" s="97" t="s">
        <v>449</v>
      </c>
      <c r="E192" s="39">
        <f>Nedskrivninger!C75</f>
        <v>0</v>
      </c>
      <c r="F192" s="39" t="e">
        <f>Nedskrivninger!#REF!</f>
        <v>#REF!</v>
      </c>
      <c r="G192" s="39" t="e">
        <f>Nedskrivninger!#REF!</f>
        <v>#REF!</v>
      </c>
      <c r="H192" s="39" t="e">
        <f>Nedskrivninger!#REF!</f>
        <v>#REF!</v>
      </c>
      <c r="I192" s="39">
        <f>Nedskrivninger!D75</f>
        <v>0</v>
      </c>
      <c r="J192" s="39">
        <f>Nedskrivninger!E75</f>
        <v>0</v>
      </c>
      <c r="K192" s="39">
        <f>Nedskrivninger!F75</f>
        <v>0</v>
      </c>
      <c r="L192" s="91"/>
      <c r="M192" s="91">
        <f t="shared" si="16"/>
        <v>17</v>
      </c>
      <c r="N192" s="91" t="str">
        <f t="shared" ca="1" si="17"/>
        <v>Nedskrivninger!D75</v>
      </c>
    </row>
    <row r="193" spans="1:14" ht="12.75">
      <c r="A193" s="92" t="str">
        <f t="shared" ref="A193:A256" ca="1" si="22">MID(N193,1,FIND("!",N193,1)-1)</f>
        <v>Nedskrivninger</v>
      </c>
      <c r="B193" s="40"/>
      <c r="C193" s="39" t="str">
        <f>Nedskrivninger!B76</f>
        <v>Udenlandske kreditinstitutter</v>
      </c>
      <c r="D193" s="97" t="s">
        <v>450</v>
      </c>
      <c r="E193" s="39">
        <f>Nedskrivninger!C76</f>
        <v>0</v>
      </c>
      <c r="F193" s="39" t="e">
        <f>Nedskrivninger!#REF!</f>
        <v>#REF!</v>
      </c>
      <c r="G193" s="39" t="e">
        <f>Nedskrivninger!#REF!</f>
        <v>#REF!</v>
      </c>
      <c r="H193" s="39" t="e">
        <f>Nedskrivninger!#REF!</f>
        <v>#REF!</v>
      </c>
      <c r="I193" s="39">
        <f>Nedskrivninger!D76</f>
        <v>0</v>
      </c>
      <c r="J193" s="39">
        <f>Nedskrivninger!E76</f>
        <v>0</v>
      </c>
      <c r="K193" s="39">
        <f>Nedskrivninger!F76</f>
        <v>0</v>
      </c>
      <c r="L193" s="91"/>
      <c r="M193" s="91">
        <f t="shared" ref="M193:M256" si="23">LEN(D193)</f>
        <v>20</v>
      </c>
      <c r="N193" s="91" t="str">
        <f t="shared" ref="N193:N256" ca="1" si="24">MID(_xlfn.FORMULATEXT(I193),2,300)</f>
        <v>Nedskrivninger!D76</v>
      </c>
    </row>
    <row r="194" spans="1:14" ht="12.75">
      <c r="A194" s="92" t="str">
        <f t="shared" ca="1" si="22"/>
        <v>Nedskrivninger</v>
      </c>
      <c r="B194" s="40"/>
      <c r="C194" s="39" t="str">
        <f>Nedskrivninger!B77</f>
        <v>Tilgodehavender hos kreditinstitutter i alt</v>
      </c>
      <c r="D194" s="97" t="s">
        <v>451</v>
      </c>
      <c r="E194" s="39">
        <f>Nedskrivninger!C77</f>
        <v>0</v>
      </c>
      <c r="F194" s="39" t="e">
        <f>Nedskrivninger!#REF!</f>
        <v>#REF!</v>
      </c>
      <c r="G194" s="39" t="e">
        <f>Nedskrivninger!#REF!</f>
        <v>#REF!</v>
      </c>
      <c r="H194" s="39" t="e">
        <f>Nedskrivninger!#REF!</f>
        <v>#REF!</v>
      </c>
      <c r="I194" s="39">
        <f>Nedskrivninger!D77</f>
        <v>0</v>
      </c>
      <c r="J194" s="39">
        <f>Nedskrivninger!E77</f>
        <v>0</v>
      </c>
      <c r="K194" s="39">
        <f>Nedskrivninger!F77</f>
        <v>0</v>
      </c>
      <c r="L194" s="91"/>
      <c r="M194" s="91">
        <f t="shared" si="23"/>
        <v>19</v>
      </c>
      <c r="N194" s="91" t="str">
        <f t="shared" ca="1" si="24"/>
        <v>Nedskrivninger!D77</v>
      </c>
    </row>
    <row r="195" spans="1:14" ht="12.75">
      <c r="A195" s="92" t="str">
        <f t="shared" ca="1" si="22"/>
        <v>Nedskrivninger</v>
      </c>
      <c r="B195" s="40"/>
      <c r="C195" s="39" t="str">
        <f>Nedskrivninger!B81</f>
        <v>Offentlige myndigheder</v>
      </c>
      <c r="D195" s="98" t="s">
        <v>452</v>
      </c>
      <c r="E195" s="39">
        <f>Nedskrivninger!C81</f>
        <v>0</v>
      </c>
      <c r="F195" s="39" t="e">
        <f>Nedskrivninger!#REF!</f>
        <v>#REF!</v>
      </c>
      <c r="G195" s="39" t="e">
        <f>Nedskrivninger!#REF!</f>
        <v>#REF!</v>
      </c>
      <c r="H195" s="39" t="e">
        <f>Nedskrivninger!#REF!</f>
        <v>#REF!</v>
      </c>
      <c r="I195" s="39">
        <f>Nedskrivninger!D81</f>
        <v>0</v>
      </c>
      <c r="J195" s="39">
        <f>Nedskrivninger!E81</f>
        <v>0</v>
      </c>
      <c r="K195" s="39">
        <f>Nedskrivninger!F81</f>
        <v>0</v>
      </c>
      <c r="L195" s="91"/>
      <c r="M195" s="91">
        <f t="shared" si="23"/>
        <v>20</v>
      </c>
      <c r="N195" s="91" t="str">
        <f t="shared" ca="1" si="24"/>
        <v>Nedskrivninger!D81</v>
      </c>
    </row>
    <row r="196" spans="1:14" ht="12.75">
      <c r="A196" s="92" t="str">
        <f t="shared" ca="1" si="22"/>
        <v>Nedskrivninger</v>
      </c>
      <c r="B196" s="40"/>
      <c r="C196" s="39" t="str">
        <f>Nedskrivninger!B82</f>
        <v>Erhverv</v>
      </c>
      <c r="D196" s="98" t="s">
        <v>453</v>
      </c>
      <c r="E196" s="39">
        <f>Nedskrivninger!C82</f>
        <v>0</v>
      </c>
      <c r="F196" s="39" t="e">
        <f>Nedskrivninger!#REF!</f>
        <v>#REF!</v>
      </c>
      <c r="G196" s="39" t="e">
        <f>Nedskrivninger!#REF!</f>
        <v>#REF!</v>
      </c>
      <c r="H196" s="39" t="e">
        <f>Nedskrivninger!#REF!</f>
        <v>#REF!</v>
      </c>
      <c r="I196" s="39">
        <f>Nedskrivninger!D82</f>
        <v>0</v>
      </c>
      <c r="J196" s="39">
        <f>Nedskrivninger!E82</f>
        <v>0</v>
      </c>
      <c r="K196" s="39">
        <f>Nedskrivninger!F82</f>
        <v>0</v>
      </c>
      <c r="L196" s="91"/>
      <c r="M196" s="91">
        <f t="shared" si="23"/>
        <v>21</v>
      </c>
      <c r="N196" s="91" t="str">
        <f t="shared" ca="1" si="24"/>
        <v>Nedskrivninger!D82</v>
      </c>
    </row>
    <row r="197" spans="1:14" ht="12.75">
      <c r="A197" s="92" t="str">
        <f t="shared" ca="1" si="22"/>
        <v>Nedskrivninger</v>
      </c>
      <c r="B197" s="40"/>
      <c r="C197" s="39" t="str">
        <f>Nedskrivninger!B83</f>
        <v>Private</v>
      </c>
      <c r="D197" s="98" t="s">
        <v>454</v>
      </c>
      <c r="E197" s="39">
        <f>Nedskrivninger!C83</f>
        <v>0</v>
      </c>
      <c r="F197" s="39" t="e">
        <f>Nedskrivninger!#REF!</f>
        <v>#REF!</v>
      </c>
      <c r="G197" s="39" t="e">
        <f>Nedskrivninger!#REF!</f>
        <v>#REF!</v>
      </c>
      <c r="H197" s="39" t="e">
        <f>Nedskrivninger!#REF!</f>
        <v>#REF!</v>
      </c>
      <c r="I197" s="39">
        <f>Nedskrivninger!D83</f>
        <v>0</v>
      </c>
      <c r="J197" s="39">
        <f>Nedskrivninger!E83</f>
        <v>0</v>
      </c>
      <c r="K197" s="39">
        <f>Nedskrivninger!F83</f>
        <v>0</v>
      </c>
      <c r="L197" s="91"/>
      <c r="M197" s="91">
        <f t="shared" si="23"/>
        <v>21</v>
      </c>
      <c r="N197" s="91" t="str">
        <f t="shared" ca="1" si="24"/>
        <v>Nedskrivninger!D83</v>
      </c>
    </row>
    <row r="198" spans="1:14" ht="12.75">
      <c r="A198" s="92" t="str">
        <f t="shared" ca="1" si="22"/>
        <v>Nedskrivninger</v>
      </c>
      <c r="B198" s="40"/>
      <c r="C198" s="39" t="str">
        <f>Nedskrivninger!B84</f>
        <v>Danske kunder i alt</v>
      </c>
      <c r="D198" s="98" t="s">
        <v>455</v>
      </c>
      <c r="E198" s="39">
        <f>Nedskrivninger!C84</f>
        <v>0</v>
      </c>
      <c r="F198" s="39" t="e">
        <f>Nedskrivninger!#REF!</f>
        <v>#REF!</v>
      </c>
      <c r="G198" s="39" t="e">
        <f>Nedskrivninger!#REF!</f>
        <v>#REF!</v>
      </c>
      <c r="H198" s="39" t="e">
        <f>Nedskrivninger!#REF!</f>
        <v>#REF!</v>
      </c>
      <c r="I198" s="39">
        <f>Nedskrivninger!D84</f>
        <v>0</v>
      </c>
      <c r="J198" s="39">
        <f>Nedskrivninger!E84</f>
        <v>0</v>
      </c>
      <c r="K198" s="39">
        <f>Nedskrivninger!F84</f>
        <v>0</v>
      </c>
      <c r="L198" s="91"/>
      <c r="M198" s="91">
        <f t="shared" si="23"/>
        <v>21</v>
      </c>
      <c r="N198" s="91" t="str">
        <f t="shared" ca="1" si="24"/>
        <v>Nedskrivninger!D84</v>
      </c>
    </row>
    <row r="199" spans="1:14" ht="12.75">
      <c r="A199" s="92" t="str">
        <f t="shared" ca="1" si="22"/>
        <v>Nedskrivninger</v>
      </c>
      <c r="B199" s="40"/>
      <c r="C199" s="39" t="str">
        <f>Nedskrivninger!B86</f>
        <v>Offentlige myndigheder</v>
      </c>
      <c r="D199" s="98" t="s">
        <v>456</v>
      </c>
      <c r="E199" s="39">
        <f>Nedskrivninger!C86</f>
        <v>0</v>
      </c>
      <c r="F199" s="39" t="e">
        <f>Nedskrivninger!#REF!</f>
        <v>#REF!</v>
      </c>
      <c r="G199" s="39" t="e">
        <f>Nedskrivninger!#REF!</f>
        <v>#REF!</v>
      </c>
      <c r="H199" s="39" t="e">
        <f>Nedskrivninger!#REF!</f>
        <v>#REF!</v>
      </c>
      <c r="I199" s="39">
        <f>Nedskrivninger!D86</f>
        <v>0</v>
      </c>
      <c r="J199" s="39">
        <f>Nedskrivninger!E86</f>
        <v>0</v>
      </c>
      <c r="K199" s="39">
        <f>Nedskrivninger!F86</f>
        <v>0</v>
      </c>
      <c r="L199" s="91"/>
      <c r="M199" s="91">
        <f t="shared" si="23"/>
        <v>23</v>
      </c>
      <c r="N199" s="91" t="str">
        <f t="shared" ca="1" si="24"/>
        <v>Nedskrivninger!D86</v>
      </c>
    </row>
    <row r="200" spans="1:14" ht="12.75">
      <c r="A200" s="92" t="str">
        <f t="shared" ca="1" si="22"/>
        <v>Nedskrivninger</v>
      </c>
      <c r="B200" s="40"/>
      <c r="C200" s="39" t="str">
        <f>Nedskrivninger!B87</f>
        <v>Erhverv</v>
      </c>
      <c r="D200" s="98" t="s">
        <v>457</v>
      </c>
      <c r="E200" s="39">
        <f>Nedskrivninger!C87</f>
        <v>0</v>
      </c>
      <c r="F200" s="39" t="e">
        <f>Nedskrivninger!#REF!</f>
        <v>#REF!</v>
      </c>
      <c r="G200" s="39" t="e">
        <f>Nedskrivninger!#REF!</f>
        <v>#REF!</v>
      </c>
      <c r="H200" s="39" t="e">
        <f>Nedskrivninger!#REF!</f>
        <v>#REF!</v>
      </c>
      <c r="I200" s="39">
        <f>Nedskrivninger!D87</f>
        <v>0</v>
      </c>
      <c r="J200" s="39">
        <f>Nedskrivninger!E87</f>
        <v>0</v>
      </c>
      <c r="K200" s="39">
        <f>Nedskrivninger!F87</f>
        <v>0</v>
      </c>
      <c r="L200" s="91"/>
      <c r="M200" s="91">
        <f t="shared" si="23"/>
        <v>24</v>
      </c>
      <c r="N200" s="91" t="str">
        <f t="shared" ca="1" si="24"/>
        <v>Nedskrivninger!D87</v>
      </c>
    </row>
    <row r="201" spans="1:14" ht="12.75">
      <c r="A201" s="92" t="str">
        <f t="shared" ca="1" si="22"/>
        <v>Nedskrivninger</v>
      </c>
      <c r="B201" s="40"/>
      <c r="C201" s="39" t="str">
        <f>Nedskrivninger!B88</f>
        <v>Private</v>
      </c>
      <c r="D201" s="98" t="s">
        <v>458</v>
      </c>
      <c r="E201" s="39">
        <f>Nedskrivninger!C88</f>
        <v>0</v>
      </c>
      <c r="F201" s="39" t="e">
        <f>Nedskrivninger!#REF!</f>
        <v>#REF!</v>
      </c>
      <c r="G201" s="39" t="e">
        <f>Nedskrivninger!#REF!</f>
        <v>#REF!</v>
      </c>
      <c r="H201" s="39" t="e">
        <f>Nedskrivninger!#REF!</f>
        <v>#REF!</v>
      </c>
      <c r="I201" s="39">
        <f>Nedskrivninger!D88</f>
        <v>0</v>
      </c>
      <c r="J201" s="39">
        <f>Nedskrivninger!E88</f>
        <v>0</v>
      </c>
      <c r="K201" s="39">
        <f>Nedskrivninger!F88</f>
        <v>0</v>
      </c>
      <c r="L201" s="91"/>
      <c r="M201" s="91">
        <f t="shared" si="23"/>
        <v>24</v>
      </c>
      <c r="N201" s="91" t="str">
        <f t="shared" ca="1" si="24"/>
        <v>Nedskrivninger!D88</v>
      </c>
    </row>
    <row r="202" spans="1:14" ht="12.75">
      <c r="A202" s="92" t="str">
        <f t="shared" ca="1" si="22"/>
        <v>Nedskrivninger</v>
      </c>
      <c r="B202" s="40"/>
      <c r="C202" s="39" t="str">
        <f>Nedskrivninger!B89</f>
        <v>Udenlandske kunder i alt</v>
      </c>
      <c r="D202" s="98" t="s">
        <v>459</v>
      </c>
      <c r="E202" s="39">
        <f>Nedskrivninger!C89</f>
        <v>0</v>
      </c>
      <c r="F202" s="39" t="e">
        <f>Nedskrivninger!#REF!</f>
        <v>#REF!</v>
      </c>
      <c r="G202" s="39" t="e">
        <f>Nedskrivninger!#REF!</f>
        <v>#REF!</v>
      </c>
      <c r="H202" s="39" t="e">
        <f>Nedskrivninger!#REF!</f>
        <v>#REF!</v>
      </c>
      <c r="I202" s="39">
        <f>Nedskrivninger!D89</f>
        <v>0</v>
      </c>
      <c r="J202" s="39">
        <f>Nedskrivninger!E89</f>
        <v>0</v>
      </c>
      <c r="K202" s="39">
        <f>Nedskrivninger!F89</f>
        <v>0</v>
      </c>
      <c r="L202" s="91"/>
      <c r="M202" s="91">
        <f t="shared" si="23"/>
        <v>24</v>
      </c>
      <c r="N202" s="91" t="str">
        <f t="shared" ca="1" si="24"/>
        <v>Nedskrivninger!D89</v>
      </c>
    </row>
    <row r="203" spans="1:14" ht="12.75">
      <c r="A203" s="92" t="str">
        <f t="shared" ca="1" si="22"/>
        <v>Nedskrivninger</v>
      </c>
      <c r="B203" s="40"/>
      <c r="C203" s="39" t="str">
        <f>Nedskrivninger!B90</f>
        <v>Udlån og garantidebitorer i alt</v>
      </c>
      <c r="D203" s="98" t="s">
        <v>460</v>
      </c>
      <c r="E203" s="39">
        <f>Nedskrivninger!C90</f>
        <v>0</v>
      </c>
      <c r="F203" s="39" t="e">
        <f>Nedskrivninger!#REF!</f>
        <v>#REF!</v>
      </c>
      <c r="G203" s="39" t="e">
        <f>Nedskrivninger!#REF!</f>
        <v>#REF!</v>
      </c>
      <c r="H203" s="39" t="e">
        <f>Nedskrivninger!#REF!</f>
        <v>#REF!</v>
      </c>
      <c r="I203" s="39">
        <f>Nedskrivninger!D90</f>
        <v>0</v>
      </c>
      <c r="J203" s="39">
        <f>Nedskrivninger!E90</f>
        <v>0</v>
      </c>
      <c r="K203" s="39">
        <f>Nedskrivninger!F90</f>
        <v>0</v>
      </c>
      <c r="L203" s="91"/>
      <c r="M203" s="91">
        <f t="shared" si="23"/>
        <v>18</v>
      </c>
      <c r="N203" s="91" t="str">
        <f t="shared" ca="1" si="24"/>
        <v>Nedskrivninger!D90</v>
      </c>
    </row>
    <row r="204" spans="1:14" ht="12.75">
      <c r="A204" s="92" t="str">
        <f t="shared" ca="1" si="22"/>
        <v>Nedskrivninger</v>
      </c>
      <c r="B204" s="40"/>
      <c r="C204" s="39" t="str">
        <f>Nedskrivninger!B92</f>
        <v>Tilgodehavender samt udlån og garantidebitorer i alt</v>
      </c>
      <c r="D204" s="98" t="s">
        <v>461</v>
      </c>
      <c r="E204" s="39">
        <f>Nedskrivninger!C92</f>
        <v>0</v>
      </c>
      <c r="F204" s="39" t="e">
        <f>Nedskrivninger!#REF!</f>
        <v>#REF!</v>
      </c>
      <c r="G204" s="39" t="e">
        <f>Nedskrivninger!#REF!</f>
        <v>#REF!</v>
      </c>
      <c r="H204" s="39" t="e">
        <f>Nedskrivninger!#REF!</f>
        <v>#REF!</v>
      </c>
      <c r="I204" s="39">
        <f>Nedskrivninger!D92</f>
        <v>0</v>
      </c>
      <c r="J204" s="39">
        <f>Nedskrivninger!E92</f>
        <v>0</v>
      </c>
      <c r="K204" s="39">
        <f>Nedskrivninger!F92</f>
        <v>0</v>
      </c>
      <c r="L204" s="91"/>
      <c r="M204" s="91">
        <f t="shared" si="23"/>
        <v>24</v>
      </c>
      <c r="N204" s="91" t="str">
        <f t="shared" ca="1" si="24"/>
        <v>Nedskrivninger!D92</v>
      </c>
    </row>
    <row r="205" spans="1:14" ht="12.75">
      <c r="A205" s="92" t="str">
        <f t="shared" ca="1" si="22"/>
        <v>Nedskrivninger</v>
      </c>
      <c r="B205" s="40"/>
      <c r="C205" s="39" t="str">
        <f>Nedskrivninger!B101</f>
        <v>Danske kreditinstitutter</v>
      </c>
      <c r="D205" s="97" t="s">
        <v>1126</v>
      </c>
      <c r="E205" s="39">
        <f>Nedskrivninger!C101</f>
        <v>0</v>
      </c>
      <c r="F205" s="39" t="e">
        <f>Nedskrivninger!#REF!</f>
        <v>#REF!</v>
      </c>
      <c r="G205" s="39" t="e">
        <f>Nedskrivninger!#REF!</f>
        <v>#REF!</v>
      </c>
      <c r="H205" s="39" t="e">
        <f>Nedskrivninger!#REF!</f>
        <v>#REF!</v>
      </c>
      <c r="I205" s="39">
        <f>Nedskrivninger!D101</f>
        <v>0</v>
      </c>
      <c r="J205" s="39">
        <f>Nedskrivninger!E101</f>
        <v>0</v>
      </c>
      <c r="K205" s="39">
        <f>Nedskrivninger!F101</f>
        <v>0</v>
      </c>
      <c r="L205" s="91"/>
      <c r="M205" s="91">
        <f t="shared" si="23"/>
        <v>18</v>
      </c>
      <c r="N205" s="91" t="str">
        <f t="shared" ca="1" si="24"/>
        <v>Nedskrivninger!D101</v>
      </c>
    </row>
    <row r="206" spans="1:14" ht="12.75">
      <c r="A206" s="92" t="str">
        <f t="shared" ca="1" si="22"/>
        <v>Nedskrivninger</v>
      </c>
      <c r="B206" s="40"/>
      <c r="C206" s="39" t="str">
        <f>Nedskrivninger!B102</f>
        <v>Udenlandske kreditinstitutter</v>
      </c>
      <c r="D206" s="97" t="s">
        <v>1127</v>
      </c>
      <c r="E206" s="39">
        <f>Nedskrivninger!C102</f>
        <v>0</v>
      </c>
      <c r="F206" s="39" t="e">
        <f>Nedskrivninger!#REF!</f>
        <v>#REF!</v>
      </c>
      <c r="G206" s="39" t="e">
        <f>Nedskrivninger!#REF!</f>
        <v>#REF!</v>
      </c>
      <c r="H206" s="39" t="e">
        <f>Nedskrivninger!#REF!</f>
        <v>#REF!</v>
      </c>
      <c r="I206" s="39">
        <f>Nedskrivninger!D102</f>
        <v>0</v>
      </c>
      <c r="J206" s="39">
        <f>Nedskrivninger!E102</f>
        <v>0</v>
      </c>
      <c r="K206" s="39">
        <f>Nedskrivninger!F102</f>
        <v>0</v>
      </c>
      <c r="L206" s="91"/>
      <c r="M206" s="91">
        <f t="shared" si="23"/>
        <v>21</v>
      </c>
      <c r="N206" s="91" t="str">
        <f t="shared" ca="1" si="24"/>
        <v>Nedskrivninger!D102</v>
      </c>
    </row>
    <row r="207" spans="1:14" ht="12.75">
      <c r="A207" s="92" t="str">
        <f t="shared" ca="1" si="22"/>
        <v>Nedskrivninger</v>
      </c>
      <c r="B207" s="40"/>
      <c r="C207" s="39" t="str">
        <f>Nedskrivninger!B103</f>
        <v>Tilgodehavender hos kreditinstitutter i alt</v>
      </c>
      <c r="D207" s="97" t="s">
        <v>1128</v>
      </c>
      <c r="E207" s="39">
        <f>Nedskrivninger!C103</f>
        <v>0</v>
      </c>
      <c r="F207" s="39" t="e">
        <f>Nedskrivninger!#REF!</f>
        <v>#REF!</v>
      </c>
      <c r="G207" s="39" t="e">
        <f>Nedskrivninger!#REF!</f>
        <v>#REF!</v>
      </c>
      <c r="H207" s="39" t="e">
        <f>Nedskrivninger!#REF!</f>
        <v>#REF!</v>
      </c>
      <c r="I207" s="39">
        <f>Nedskrivninger!D103</f>
        <v>0</v>
      </c>
      <c r="J207" s="39">
        <f>Nedskrivninger!E103</f>
        <v>0</v>
      </c>
      <c r="K207" s="39">
        <f>Nedskrivninger!F103</f>
        <v>0</v>
      </c>
      <c r="L207" s="91"/>
      <c r="M207" s="91">
        <f t="shared" si="23"/>
        <v>20</v>
      </c>
      <c r="N207" s="91" t="str">
        <f t="shared" ca="1" si="24"/>
        <v>Nedskrivninger!D103</v>
      </c>
    </row>
    <row r="208" spans="1:14" ht="12.75">
      <c r="A208" s="92" t="str">
        <f t="shared" ca="1" si="22"/>
        <v>Nedskrivninger</v>
      </c>
      <c r="B208" s="40"/>
      <c r="C208" s="39" t="str">
        <f>Nedskrivninger!B106</f>
        <v>Offentlige myndigheder</v>
      </c>
      <c r="D208" s="98" t="s">
        <v>1129</v>
      </c>
      <c r="E208" s="39">
        <f>Nedskrivninger!C106</f>
        <v>0</v>
      </c>
      <c r="F208" s="39" t="e">
        <f>Nedskrivninger!#REF!</f>
        <v>#REF!</v>
      </c>
      <c r="G208" s="39" t="e">
        <f>Nedskrivninger!#REF!</f>
        <v>#REF!</v>
      </c>
      <c r="H208" s="39" t="e">
        <f>Nedskrivninger!#REF!</f>
        <v>#REF!</v>
      </c>
      <c r="I208" s="39">
        <f>Nedskrivninger!D106</f>
        <v>0</v>
      </c>
      <c r="J208" s="39">
        <f>Nedskrivninger!E106</f>
        <v>0</v>
      </c>
      <c r="K208" s="39">
        <f>Nedskrivninger!F106</f>
        <v>0</v>
      </c>
      <c r="L208" s="91"/>
      <c r="M208" s="91">
        <f t="shared" si="23"/>
        <v>21</v>
      </c>
      <c r="N208" s="91" t="str">
        <f t="shared" ca="1" si="24"/>
        <v>Nedskrivninger!D106</v>
      </c>
    </row>
    <row r="209" spans="1:14" ht="12.75">
      <c r="A209" s="92" t="str">
        <f t="shared" ca="1" si="22"/>
        <v>Nedskrivninger</v>
      </c>
      <c r="B209" s="40"/>
      <c r="C209" s="39" t="str">
        <f>Nedskrivninger!B107</f>
        <v>Erhverv</v>
      </c>
      <c r="D209" s="98" t="s">
        <v>1130</v>
      </c>
      <c r="E209" s="39">
        <f>Nedskrivninger!C107</f>
        <v>0</v>
      </c>
      <c r="F209" s="39" t="e">
        <f>Nedskrivninger!#REF!</f>
        <v>#REF!</v>
      </c>
      <c r="G209" s="39" t="e">
        <f>Nedskrivninger!#REF!</f>
        <v>#REF!</v>
      </c>
      <c r="H209" s="39" t="e">
        <f>Nedskrivninger!#REF!</f>
        <v>#REF!</v>
      </c>
      <c r="I209" s="39">
        <f>Nedskrivninger!D107</f>
        <v>0</v>
      </c>
      <c r="J209" s="39">
        <f>Nedskrivninger!E107</f>
        <v>0</v>
      </c>
      <c r="K209" s="39">
        <f>Nedskrivninger!F107</f>
        <v>0</v>
      </c>
      <c r="L209" s="91"/>
      <c r="M209" s="91">
        <f t="shared" si="23"/>
        <v>22</v>
      </c>
      <c r="N209" s="91" t="str">
        <f t="shared" ca="1" si="24"/>
        <v>Nedskrivninger!D107</v>
      </c>
    </row>
    <row r="210" spans="1:14" ht="12.75">
      <c r="A210" s="92" t="str">
        <f t="shared" ca="1" si="22"/>
        <v>Nedskrivninger</v>
      </c>
      <c r="B210" s="40"/>
      <c r="C210" s="39" t="str">
        <f>Nedskrivninger!B108</f>
        <v>Private</v>
      </c>
      <c r="D210" s="98" t="s">
        <v>1131</v>
      </c>
      <c r="E210" s="39">
        <f>Nedskrivninger!C108</f>
        <v>0</v>
      </c>
      <c r="F210" s="39" t="e">
        <f>Nedskrivninger!#REF!</f>
        <v>#REF!</v>
      </c>
      <c r="G210" s="39" t="e">
        <f>Nedskrivninger!#REF!</f>
        <v>#REF!</v>
      </c>
      <c r="H210" s="39" t="e">
        <f>Nedskrivninger!#REF!</f>
        <v>#REF!</v>
      </c>
      <c r="I210" s="39">
        <f>Nedskrivninger!D108</f>
        <v>0</v>
      </c>
      <c r="J210" s="39">
        <f>Nedskrivninger!E108</f>
        <v>0</v>
      </c>
      <c r="K210" s="39">
        <f>Nedskrivninger!F108</f>
        <v>0</v>
      </c>
      <c r="L210" s="91"/>
      <c r="M210" s="91">
        <f t="shared" si="23"/>
        <v>22</v>
      </c>
      <c r="N210" s="91" t="str">
        <f t="shared" ca="1" si="24"/>
        <v>Nedskrivninger!D108</v>
      </c>
    </row>
    <row r="211" spans="1:14" ht="12.75">
      <c r="A211" s="92" t="str">
        <f t="shared" ca="1" si="22"/>
        <v>Nedskrivninger</v>
      </c>
      <c r="B211" s="40"/>
      <c r="C211" s="39" t="str">
        <f>Nedskrivninger!B109</f>
        <v xml:space="preserve">   … heraf: Udlån og garantidebitorer med sikkerhed i fast ejendom</v>
      </c>
      <c r="D211" s="98" t="s">
        <v>1132</v>
      </c>
      <c r="E211" s="39">
        <f>Nedskrivninger!C109</f>
        <v>0</v>
      </c>
      <c r="F211" s="39" t="e">
        <f>Nedskrivninger!#REF!</f>
        <v>#REF!</v>
      </c>
      <c r="G211" s="39" t="e">
        <f>Nedskrivninger!#REF!</f>
        <v>#REF!</v>
      </c>
      <c r="H211" s="39" t="e">
        <f>Nedskrivninger!#REF!</f>
        <v>#REF!</v>
      </c>
      <c r="I211" s="39">
        <f>Nedskrivninger!D109</f>
        <v>0</v>
      </c>
      <c r="J211" s="39">
        <f>Nedskrivninger!E109</f>
        <v>0</v>
      </c>
      <c r="K211" s="39">
        <f>Nedskrivninger!F109</f>
        <v>0</v>
      </c>
      <c r="L211" s="91"/>
      <c r="M211" s="91">
        <f t="shared" si="23"/>
        <v>27</v>
      </c>
      <c r="N211" s="91" t="str">
        <f t="shared" ca="1" si="24"/>
        <v>Nedskrivninger!D109</v>
      </c>
    </row>
    <row r="212" spans="1:14" ht="12.75">
      <c r="A212" s="92" t="str">
        <f t="shared" ca="1" si="22"/>
        <v>Nedskrivninger</v>
      </c>
      <c r="B212" s="40"/>
      <c r="C212" s="39" t="str">
        <f>Nedskrivninger!B110</f>
        <v>... heraf: Realkreditlignende bankudlån*</v>
      </c>
      <c r="D212" s="98" t="s">
        <v>1133</v>
      </c>
      <c r="E212" s="39">
        <f>Nedskrivninger!C110</f>
        <v>0</v>
      </c>
      <c r="F212" s="39" t="e">
        <f>Nedskrivninger!#REF!</f>
        <v>#REF!</v>
      </c>
      <c r="G212" s="39" t="e">
        <f>Nedskrivninger!#REF!</f>
        <v>#REF!</v>
      </c>
      <c r="H212" s="39" t="e">
        <f>Nedskrivninger!#REF!</f>
        <v>#REF!</v>
      </c>
      <c r="I212" s="39">
        <f>Nedskrivninger!D110</f>
        <v>0</v>
      </c>
      <c r="J212" s="39">
        <f>Nedskrivninger!E110</f>
        <v>0</v>
      </c>
      <c r="K212" s="39">
        <f>Nedskrivninger!F110</f>
        <v>0</v>
      </c>
      <c r="L212" s="91"/>
      <c r="M212" s="91">
        <f t="shared" si="23"/>
        <v>27</v>
      </c>
      <c r="N212" s="91" t="str">
        <f t="shared" ca="1" si="24"/>
        <v>Nedskrivninger!D110</v>
      </c>
    </row>
    <row r="213" spans="1:14" ht="12.75">
      <c r="A213" s="92"/>
      <c r="B213" s="40"/>
      <c r="C213" s="39" t="str">
        <f>Nedskrivninger!B111</f>
        <v>… heraf: Sagsgarantier*</v>
      </c>
      <c r="D213" s="98" t="s">
        <v>1133</v>
      </c>
      <c r="E213" s="39">
        <f>Nedskrivninger!C111</f>
        <v>0</v>
      </c>
      <c r="F213" s="39" t="e">
        <f>Nedskrivninger!#REF!</f>
        <v>#REF!</v>
      </c>
      <c r="G213" s="39" t="e">
        <f>Nedskrivninger!#REF!</f>
        <v>#REF!</v>
      </c>
      <c r="H213" s="39" t="e">
        <f>Nedskrivninger!#REF!</f>
        <v>#REF!</v>
      </c>
      <c r="I213" s="39">
        <f>Nedskrivninger!D111</f>
        <v>0</v>
      </c>
      <c r="J213" s="39">
        <f>Nedskrivninger!E111</f>
        <v>0</v>
      </c>
      <c r="K213" s="39">
        <f>Nedskrivninger!F111</f>
        <v>0</v>
      </c>
      <c r="L213" s="91"/>
      <c r="M213" s="91">
        <f t="shared" ref="M213:M214" si="25">LEN(D213)</f>
        <v>27</v>
      </c>
      <c r="N213" s="91" t="str">
        <f t="shared" ref="N213:N214" ca="1" si="26">MID(_xlfn.FORMULATEXT(I213),2,300)</f>
        <v>Nedskrivninger!D111</v>
      </c>
    </row>
    <row r="214" spans="1:14" ht="12.75">
      <c r="A214" s="92"/>
      <c r="B214" s="40"/>
      <c r="C214" s="39" t="str">
        <f>Nedskrivninger!B112</f>
        <v>… heraf: Tabsgarantier på realkreditudlån</v>
      </c>
      <c r="D214" s="98" t="s">
        <v>1133</v>
      </c>
      <c r="E214" s="39">
        <f>Nedskrivninger!C112</f>
        <v>0</v>
      </c>
      <c r="F214" s="39" t="e">
        <f>Nedskrivninger!#REF!</f>
        <v>#REF!</v>
      </c>
      <c r="G214" s="39" t="e">
        <f>Nedskrivninger!#REF!</f>
        <v>#REF!</v>
      </c>
      <c r="H214" s="39" t="e">
        <f>Nedskrivninger!#REF!</f>
        <v>#REF!</v>
      </c>
      <c r="I214" s="39">
        <f>Nedskrivninger!D112</f>
        <v>0</v>
      </c>
      <c r="J214" s="39">
        <f>Nedskrivninger!E112</f>
        <v>0</v>
      </c>
      <c r="K214" s="39">
        <f>Nedskrivninger!F112</f>
        <v>0</v>
      </c>
      <c r="L214" s="91"/>
      <c r="M214" s="91">
        <f t="shared" si="25"/>
        <v>27</v>
      </c>
      <c r="N214" s="91" t="str">
        <f t="shared" ca="1" si="26"/>
        <v>Nedskrivninger!D112</v>
      </c>
    </row>
    <row r="215" spans="1:14" ht="12.75">
      <c r="A215" s="92" t="str">
        <f t="shared" ca="1" si="22"/>
        <v>Nedskrivninger</v>
      </c>
      <c r="B215" s="40"/>
      <c r="C215" s="39" t="str">
        <f>Nedskrivninger!B116</f>
        <v>Danske kunder i alt</v>
      </c>
      <c r="D215" s="98" t="s">
        <v>1134</v>
      </c>
      <c r="E215" s="39">
        <f>Nedskrivninger!C116</f>
        <v>0</v>
      </c>
      <c r="F215" s="39" t="e">
        <f>Nedskrivninger!#REF!</f>
        <v>#REF!</v>
      </c>
      <c r="G215" s="39" t="e">
        <f>Nedskrivninger!#REF!</f>
        <v>#REF!</v>
      </c>
      <c r="H215" s="39" t="e">
        <f>Nedskrivninger!#REF!</f>
        <v>#REF!</v>
      </c>
      <c r="I215" s="39">
        <f>Nedskrivninger!D116</f>
        <v>0</v>
      </c>
      <c r="J215" s="39">
        <f>Nedskrivninger!E116</f>
        <v>0</v>
      </c>
      <c r="K215" s="39">
        <f>Nedskrivninger!F116</f>
        <v>0</v>
      </c>
      <c r="L215" s="91"/>
      <c r="M215" s="91">
        <f t="shared" si="23"/>
        <v>22</v>
      </c>
      <c r="N215" s="91" t="str">
        <f t="shared" ca="1" si="24"/>
        <v>Nedskrivninger!D116</v>
      </c>
    </row>
    <row r="216" spans="1:14" ht="12.75">
      <c r="A216" s="92" t="str">
        <f t="shared" ca="1" si="22"/>
        <v>Nedskrivninger</v>
      </c>
      <c r="B216" s="40"/>
      <c r="C216" s="39" t="str">
        <f>Nedskrivninger!B118</f>
        <v>Offentlige myndigheder</v>
      </c>
      <c r="D216" s="98" t="s">
        <v>1135</v>
      </c>
      <c r="E216" s="39">
        <f>Nedskrivninger!C118</f>
        <v>0</v>
      </c>
      <c r="F216" s="39" t="e">
        <f>Nedskrivninger!#REF!</f>
        <v>#REF!</v>
      </c>
      <c r="G216" s="39" t="e">
        <f>Nedskrivninger!#REF!</f>
        <v>#REF!</v>
      </c>
      <c r="H216" s="39" t="e">
        <f>Nedskrivninger!#REF!</f>
        <v>#REF!</v>
      </c>
      <c r="I216" s="39">
        <f>Nedskrivninger!D118</f>
        <v>0</v>
      </c>
      <c r="J216" s="39">
        <f>Nedskrivninger!E118</f>
        <v>0</v>
      </c>
      <c r="K216" s="39">
        <f>Nedskrivninger!F118</f>
        <v>0</v>
      </c>
      <c r="L216" s="91"/>
      <c r="M216" s="91">
        <f t="shared" si="23"/>
        <v>24</v>
      </c>
      <c r="N216" s="91" t="str">
        <f t="shared" ca="1" si="24"/>
        <v>Nedskrivninger!D118</v>
      </c>
    </row>
    <row r="217" spans="1:14" ht="12.75">
      <c r="A217" s="92" t="str">
        <f t="shared" ca="1" si="22"/>
        <v>Nedskrivninger</v>
      </c>
      <c r="B217" s="40"/>
      <c r="C217" s="39" t="str">
        <f>Nedskrivninger!B119</f>
        <v>Erhverv</v>
      </c>
      <c r="D217" s="98" t="s">
        <v>1136</v>
      </c>
      <c r="E217" s="39">
        <f>Nedskrivninger!C119</f>
        <v>0</v>
      </c>
      <c r="F217" s="39" t="e">
        <f>Nedskrivninger!#REF!</f>
        <v>#REF!</v>
      </c>
      <c r="G217" s="39" t="e">
        <f>Nedskrivninger!#REF!</f>
        <v>#REF!</v>
      </c>
      <c r="H217" s="39" t="e">
        <f>Nedskrivninger!#REF!</f>
        <v>#REF!</v>
      </c>
      <c r="I217" s="39">
        <f>Nedskrivninger!D119</f>
        <v>0</v>
      </c>
      <c r="J217" s="39">
        <f>Nedskrivninger!E119</f>
        <v>0</v>
      </c>
      <c r="K217" s="39">
        <f>Nedskrivninger!F119</f>
        <v>0</v>
      </c>
      <c r="L217" s="91"/>
      <c r="M217" s="91">
        <f t="shared" si="23"/>
        <v>25</v>
      </c>
      <c r="N217" s="91" t="str">
        <f t="shared" ca="1" si="24"/>
        <v>Nedskrivninger!D119</v>
      </c>
    </row>
    <row r="218" spans="1:14" ht="12.75">
      <c r="A218" s="92" t="str">
        <f t="shared" ca="1" si="22"/>
        <v>Nedskrivninger</v>
      </c>
      <c r="B218" s="40"/>
      <c r="C218" s="39" t="str">
        <f>Nedskrivninger!B120</f>
        <v>Private</v>
      </c>
      <c r="D218" s="98" t="s">
        <v>1137</v>
      </c>
      <c r="E218" s="39">
        <f>Nedskrivninger!C120</f>
        <v>0</v>
      </c>
      <c r="F218" s="39" t="e">
        <f>Nedskrivninger!#REF!</f>
        <v>#REF!</v>
      </c>
      <c r="G218" s="39" t="e">
        <f>Nedskrivninger!#REF!</f>
        <v>#REF!</v>
      </c>
      <c r="H218" s="39" t="e">
        <f>Nedskrivninger!#REF!</f>
        <v>#REF!</v>
      </c>
      <c r="I218" s="39">
        <f>Nedskrivninger!D120</f>
        <v>0</v>
      </c>
      <c r="J218" s="39">
        <f>Nedskrivninger!E120</f>
        <v>0</v>
      </c>
      <c r="K218" s="39">
        <f>Nedskrivninger!F120</f>
        <v>0</v>
      </c>
      <c r="L218" s="91"/>
      <c r="M218" s="91">
        <f t="shared" si="23"/>
        <v>25</v>
      </c>
      <c r="N218" s="91" t="str">
        <f t="shared" ca="1" si="24"/>
        <v>Nedskrivninger!D120</v>
      </c>
    </row>
    <row r="219" spans="1:14" ht="12.75">
      <c r="A219" s="92" t="str">
        <f t="shared" ca="1" si="22"/>
        <v>Nedskrivninger</v>
      </c>
      <c r="B219" s="40"/>
      <c r="C219" s="39" t="str">
        <f>Nedskrivninger!B121</f>
        <v>Udenlandske kunder i alt</v>
      </c>
      <c r="D219" s="98" t="s">
        <v>1138</v>
      </c>
      <c r="E219" s="39">
        <f>Nedskrivninger!C121</f>
        <v>0</v>
      </c>
      <c r="F219" s="39" t="e">
        <f>Nedskrivninger!#REF!</f>
        <v>#REF!</v>
      </c>
      <c r="G219" s="39" t="e">
        <f>Nedskrivninger!#REF!</f>
        <v>#REF!</v>
      </c>
      <c r="H219" s="39" t="e">
        <f>Nedskrivninger!#REF!</f>
        <v>#REF!</v>
      </c>
      <c r="I219" s="39">
        <f>Nedskrivninger!D121</f>
        <v>0</v>
      </c>
      <c r="J219" s="39">
        <f>Nedskrivninger!E121</f>
        <v>0</v>
      </c>
      <c r="K219" s="39">
        <f>Nedskrivninger!F121</f>
        <v>0</v>
      </c>
      <c r="L219" s="91"/>
      <c r="M219" s="91">
        <f t="shared" si="23"/>
        <v>25</v>
      </c>
      <c r="N219" s="91" t="str">
        <f t="shared" ca="1" si="24"/>
        <v>Nedskrivninger!D121</v>
      </c>
    </row>
    <row r="220" spans="1:14" ht="12.75">
      <c r="A220" s="92" t="str">
        <f t="shared" ca="1" si="22"/>
        <v>Nedskrivninger</v>
      </c>
      <c r="B220" s="40"/>
      <c r="C220" s="39" t="str">
        <f>Nedskrivninger!B122</f>
        <v>Udlån og garantidebitorer i alt</v>
      </c>
      <c r="D220" s="98" t="s">
        <v>1139</v>
      </c>
      <c r="E220" s="39">
        <f>Nedskrivninger!C122</f>
        <v>0</v>
      </c>
      <c r="F220" s="39" t="e">
        <f>Nedskrivninger!#REF!</f>
        <v>#REF!</v>
      </c>
      <c r="G220" s="39" t="e">
        <f>Nedskrivninger!#REF!</f>
        <v>#REF!</v>
      </c>
      <c r="H220" s="39" t="e">
        <f>Nedskrivninger!#REF!</f>
        <v>#REF!</v>
      </c>
      <c r="I220" s="39">
        <f>Nedskrivninger!D122</f>
        <v>0</v>
      </c>
      <c r="J220" s="39">
        <f>Nedskrivninger!E122</f>
        <v>0</v>
      </c>
      <c r="K220" s="39">
        <f>Nedskrivninger!F122</f>
        <v>0</v>
      </c>
      <c r="L220" s="91"/>
      <c r="M220" s="91">
        <f t="shared" si="23"/>
        <v>19</v>
      </c>
      <c r="N220" s="91" t="str">
        <f t="shared" ca="1" si="24"/>
        <v>Nedskrivninger!D122</v>
      </c>
    </row>
    <row r="221" spans="1:14" ht="12.75">
      <c r="A221" s="92" t="str">
        <f t="shared" ca="1" si="22"/>
        <v>Nedskrivninger</v>
      </c>
      <c r="B221" s="40"/>
      <c r="C221" s="39" t="str">
        <f>Nedskrivninger!B124</f>
        <v>Tilgodehavender samt udlån og garantidebitorer i alt</v>
      </c>
      <c r="D221" s="98" t="s">
        <v>1140</v>
      </c>
      <c r="E221" s="39">
        <f>Nedskrivninger!C124</f>
        <v>0</v>
      </c>
      <c r="F221" s="39" t="e">
        <f>Nedskrivninger!#REF!</f>
        <v>#REF!</v>
      </c>
      <c r="G221" s="39" t="e">
        <f>Nedskrivninger!#REF!</f>
        <v>#REF!</v>
      </c>
      <c r="H221" s="39" t="e">
        <f>Nedskrivninger!#REF!</f>
        <v>#REF!</v>
      </c>
      <c r="I221" s="39">
        <f>Nedskrivninger!D124</f>
        <v>0</v>
      </c>
      <c r="J221" s="39">
        <f>Nedskrivninger!E124</f>
        <v>0</v>
      </c>
      <c r="K221" s="39">
        <f>Nedskrivninger!F124</f>
        <v>0</v>
      </c>
      <c r="L221" s="91"/>
      <c r="M221" s="91">
        <f t="shared" si="23"/>
        <v>25</v>
      </c>
      <c r="N221" s="91" t="str">
        <f t="shared" ca="1" si="24"/>
        <v>Nedskrivninger!D124</v>
      </c>
    </row>
    <row r="222" spans="1:14" ht="12.75">
      <c r="A222" s="93" t="str">
        <f t="shared" ca="1" si="22"/>
        <v>#REFERENCE</v>
      </c>
      <c r="B222" s="100" t="e">
        <f>#REF!</f>
        <v>#REF!</v>
      </c>
      <c r="C222" s="100" t="e">
        <f>#REF!</f>
        <v>#REF!</v>
      </c>
      <c r="D222" s="101" t="s">
        <v>462</v>
      </c>
      <c r="E222" s="100" t="e">
        <f>#REF!</f>
        <v>#REF!</v>
      </c>
      <c r="F222" s="100" t="e">
        <f>#REF!</f>
        <v>#REF!</v>
      </c>
      <c r="G222" s="100" t="e">
        <f>#REF!</f>
        <v>#REF!</v>
      </c>
      <c r="H222" s="100" t="e">
        <f>#REF!</f>
        <v>#REF!</v>
      </c>
      <c r="I222" s="100" t="e">
        <f>#REF!</f>
        <v>#REF!</v>
      </c>
      <c r="J222" s="100" t="e">
        <f>#REF!</f>
        <v>#REF!</v>
      </c>
      <c r="K222" s="100" t="e">
        <f>#REF!</f>
        <v>#REF!</v>
      </c>
      <c r="L222" s="91"/>
      <c r="M222" s="91">
        <f t="shared" si="23"/>
        <v>17</v>
      </c>
      <c r="N222" s="91" t="str">
        <f t="shared" ca="1" si="24"/>
        <v>#REFERENCE!</v>
      </c>
    </row>
    <row r="223" spans="1:14" ht="12.75">
      <c r="A223" s="93" t="str">
        <f t="shared" ca="1" si="22"/>
        <v>#REFERENCE</v>
      </c>
      <c r="B223" s="1"/>
      <c r="C223" s="100" t="e">
        <f>#REF!</f>
        <v>#REF!</v>
      </c>
      <c r="D223" s="101" t="s">
        <v>463</v>
      </c>
      <c r="E223" s="100" t="e">
        <f>#REF!</f>
        <v>#REF!</v>
      </c>
      <c r="F223" s="100" t="e">
        <f>#REF!</f>
        <v>#REF!</v>
      </c>
      <c r="G223" s="100" t="e">
        <f>#REF!</f>
        <v>#REF!</v>
      </c>
      <c r="H223" s="100" t="e">
        <f>#REF!</f>
        <v>#REF!</v>
      </c>
      <c r="I223" s="100" t="e">
        <f>#REF!</f>
        <v>#REF!</v>
      </c>
      <c r="J223" s="100" t="e">
        <f>#REF!</f>
        <v>#REF!</v>
      </c>
      <c r="K223" s="100" t="e">
        <f>#REF!</f>
        <v>#REF!</v>
      </c>
      <c r="L223" s="91"/>
      <c r="M223" s="91">
        <f t="shared" si="23"/>
        <v>18</v>
      </c>
      <c r="N223" s="91" t="str">
        <f t="shared" ca="1" si="24"/>
        <v>#REFERENCE!</v>
      </c>
    </row>
    <row r="224" spans="1:14" ht="12.75">
      <c r="A224" s="93" t="str">
        <f t="shared" ca="1" si="22"/>
        <v>#REFERENCE</v>
      </c>
      <c r="B224" s="1"/>
      <c r="C224" s="100" t="e">
        <f>#REF!</f>
        <v>#REF!</v>
      </c>
      <c r="D224" s="101" t="s">
        <v>464</v>
      </c>
      <c r="E224" s="100" t="e">
        <f>#REF!</f>
        <v>#REF!</v>
      </c>
      <c r="F224" s="100" t="e">
        <f>#REF!</f>
        <v>#REF!</v>
      </c>
      <c r="G224" s="100" t="e">
        <f>#REF!</f>
        <v>#REF!</v>
      </c>
      <c r="H224" s="100" t="e">
        <f>#REF!</f>
        <v>#REF!</v>
      </c>
      <c r="I224" s="100" t="e">
        <f>#REF!</f>
        <v>#REF!</v>
      </c>
      <c r="J224" s="100" t="e">
        <f>#REF!</f>
        <v>#REF!</v>
      </c>
      <c r="K224" s="100" t="e">
        <f>#REF!</f>
        <v>#REF!</v>
      </c>
      <c r="L224" s="91"/>
      <c r="M224" s="91">
        <f t="shared" si="23"/>
        <v>18</v>
      </c>
      <c r="N224" s="91" t="str">
        <f t="shared" ca="1" si="24"/>
        <v>#REFERENCE!</v>
      </c>
    </row>
    <row r="225" spans="1:14" ht="12.75">
      <c r="A225" s="93" t="str">
        <f t="shared" ca="1" si="22"/>
        <v>#REFERENCE</v>
      </c>
      <c r="B225" s="1"/>
      <c r="C225" s="100" t="e">
        <f>#REF!</f>
        <v>#REF!</v>
      </c>
      <c r="D225" s="101" t="s">
        <v>465</v>
      </c>
      <c r="E225" s="100" t="e">
        <f>#REF!</f>
        <v>#REF!</v>
      </c>
      <c r="F225" s="100" t="e">
        <f>#REF!</f>
        <v>#REF!</v>
      </c>
      <c r="G225" s="100" t="e">
        <f>#REF!</f>
        <v>#REF!</v>
      </c>
      <c r="H225" s="100" t="e">
        <f>#REF!</f>
        <v>#REF!</v>
      </c>
      <c r="I225" s="100" t="e">
        <f>#REF!</f>
        <v>#REF!</v>
      </c>
      <c r="J225" s="100" t="e">
        <f>#REF!</f>
        <v>#REF!</v>
      </c>
      <c r="K225" s="100" t="e">
        <f>#REF!</f>
        <v>#REF!</v>
      </c>
      <c r="L225" s="91"/>
      <c r="M225" s="91">
        <f t="shared" si="23"/>
        <v>18</v>
      </c>
      <c r="N225" s="91" t="str">
        <f t="shared" ca="1" si="24"/>
        <v>#REFERENCE!</v>
      </c>
    </row>
    <row r="226" spans="1:14" ht="12.75">
      <c r="A226" s="93" t="str">
        <f t="shared" ca="1" si="22"/>
        <v>#REFERENCE</v>
      </c>
      <c r="B226" s="1"/>
      <c r="C226" s="100" t="e">
        <f>#REF!</f>
        <v>#REF!</v>
      </c>
      <c r="D226" s="101" t="s">
        <v>466</v>
      </c>
      <c r="E226" s="100" t="e">
        <f>#REF!</f>
        <v>#REF!</v>
      </c>
      <c r="F226" s="100" t="e">
        <f>#REF!</f>
        <v>#REF!</v>
      </c>
      <c r="G226" s="100" t="e">
        <f>#REF!</f>
        <v>#REF!</v>
      </c>
      <c r="H226" s="100" t="e">
        <f>#REF!</f>
        <v>#REF!</v>
      </c>
      <c r="I226" s="100" t="e">
        <f>#REF!</f>
        <v>#REF!</v>
      </c>
      <c r="J226" s="100" t="e">
        <f>#REF!</f>
        <v>#REF!</v>
      </c>
      <c r="K226" s="100" t="e">
        <f>#REF!</f>
        <v>#REF!</v>
      </c>
      <c r="L226" s="91"/>
      <c r="M226" s="91">
        <f t="shared" si="23"/>
        <v>19</v>
      </c>
      <c r="N226" s="91" t="str">
        <f t="shared" ca="1" si="24"/>
        <v>#REFERENCE!</v>
      </c>
    </row>
    <row r="227" spans="1:14" ht="12.75">
      <c r="A227" s="93" t="str">
        <f t="shared" ca="1" si="22"/>
        <v>#REFERENCE</v>
      </c>
      <c r="B227" s="1"/>
      <c r="C227" s="100" t="e">
        <f>#REF!</f>
        <v>#REF!</v>
      </c>
      <c r="D227" s="101" t="s">
        <v>467</v>
      </c>
      <c r="E227" s="100" t="e">
        <f>#REF!</f>
        <v>#REF!</v>
      </c>
      <c r="F227" s="100" t="e">
        <f>#REF!</f>
        <v>#REF!</v>
      </c>
      <c r="G227" s="100" t="e">
        <f>#REF!</f>
        <v>#REF!</v>
      </c>
      <c r="H227" s="100" t="e">
        <f>#REF!</f>
        <v>#REF!</v>
      </c>
      <c r="I227" s="100" t="e">
        <f>#REF!</f>
        <v>#REF!</v>
      </c>
      <c r="J227" s="100" t="e">
        <f>#REF!</f>
        <v>#REF!</v>
      </c>
      <c r="K227" s="100" t="e">
        <f>#REF!</f>
        <v>#REF!</v>
      </c>
      <c r="L227" s="91"/>
      <c r="M227" s="91">
        <f t="shared" si="23"/>
        <v>18</v>
      </c>
      <c r="N227" s="91" t="str">
        <f t="shared" ca="1" si="24"/>
        <v>#REFERENCE!</v>
      </c>
    </row>
    <row r="228" spans="1:14" ht="12.75">
      <c r="A228" s="93" t="str">
        <f t="shared" ca="1" si="22"/>
        <v>#REFERENCE</v>
      </c>
      <c r="B228" s="1"/>
      <c r="C228" s="100" t="e">
        <f>#REF!</f>
        <v>#REF!</v>
      </c>
      <c r="D228" s="101" t="s">
        <v>468</v>
      </c>
      <c r="E228" s="100" t="e">
        <f>#REF!</f>
        <v>#REF!</v>
      </c>
      <c r="F228" s="100" t="e">
        <f>#REF!</f>
        <v>#REF!</v>
      </c>
      <c r="G228" s="100" t="e">
        <f>#REF!</f>
        <v>#REF!</v>
      </c>
      <c r="H228" s="100" t="e">
        <f>#REF!</f>
        <v>#REF!</v>
      </c>
      <c r="I228" s="100" t="e">
        <f>#REF!</f>
        <v>#REF!</v>
      </c>
      <c r="J228" s="100" t="e">
        <f>#REF!</f>
        <v>#REF!</v>
      </c>
      <c r="K228" s="100" t="e">
        <f>#REF!</f>
        <v>#REF!</v>
      </c>
      <c r="L228" s="91"/>
      <c r="M228" s="91">
        <f t="shared" si="23"/>
        <v>15</v>
      </c>
      <c r="N228" s="91" t="str">
        <f t="shared" ca="1" si="24"/>
        <v>#REFERENCE!</v>
      </c>
    </row>
    <row r="229" spans="1:14" ht="12.75">
      <c r="A229" s="93" t="str">
        <f t="shared" ca="1" si="22"/>
        <v>#REFERENCE</v>
      </c>
      <c r="B229" s="1"/>
      <c r="C229" s="100" t="e">
        <f>#REF!</f>
        <v>#REF!</v>
      </c>
      <c r="D229" s="101" t="s">
        <v>469</v>
      </c>
      <c r="E229" s="100" t="e">
        <f>#REF!</f>
        <v>#REF!</v>
      </c>
      <c r="F229" s="100" t="e">
        <f>#REF!</f>
        <v>#REF!</v>
      </c>
      <c r="G229" s="100" t="e">
        <f>#REF!</f>
        <v>#REF!</v>
      </c>
      <c r="H229" s="100" t="e">
        <f>#REF!</f>
        <v>#REF!</v>
      </c>
      <c r="I229" s="100" t="e">
        <f>#REF!</f>
        <v>#REF!</v>
      </c>
      <c r="J229" s="100" t="e">
        <f>#REF!</f>
        <v>#REF!</v>
      </c>
      <c r="K229" s="100" t="e">
        <f>#REF!</f>
        <v>#REF!</v>
      </c>
      <c r="L229" s="91"/>
      <c r="M229" s="91">
        <f t="shared" si="23"/>
        <v>22</v>
      </c>
      <c r="N229" s="91" t="str">
        <f t="shared" ca="1" si="24"/>
        <v>#REFERENCE!</v>
      </c>
    </row>
    <row r="230" spans="1:14" ht="12.75">
      <c r="A230" s="93" t="str">
        <f t="shared" ca="1" si="22"/>
        <v>#REFERENCE</v>
      </c>
      <c r="B230" s="1"/>
      <c r="C230" s="100" t="e">
        <f>#REF!</f>
        <v>#REF!</v>
      </c>
      <c r="D230" s="101" t="s">
        <v>470</v>
      </c>
      <c r="E230" s="100" t="e">
        <f>#REF!</f>
        <v>#REF!</v>
      </c>
      <c r="F230" s="100" t="e">
        <f>#REF!</f>
        <v>#REF!</v>
      </c>
      <c r="G230" s="100" t="e">
        <f>#REF!</f>
        <v>#REF!</v>
      </c>
      <c r="H230" s="100" t="e">
        <f>#REF!</f>
        <v>#REF!</v>
      </c>
      <c r="I230" s="100" t="e">
        <f>#REF!</f>
        <v>#REF!</v>
      </c>
      <c r="J230" s="100" t="e">
        <f>#REF!</f>
        <v>#REF!</v>
      </c>
      <c r="K230" s="100" t="e">
        <f>#REF!</f>
        <v>#REF!</v>
      </c>
      <c r="L230" s="91"/>
      <c r="M230" s="91">
        <f t="shared" si="23"/>
        <v>23</v>
      </c>
      <c r="N230" s="91" t="str">
        <f t="shared" ca="1" si="24"/>
        <v>#REFERENCE!</v>
      </c>
    </row>
    <row r="231" spans="1:14" ht="12.75">
      <c r="A231" s="93" t="str">
        <f t="shared" ca="1" si="22"/>
        <v>#REFERENCE</v>
      </c>
      <c r="B231" s="1"/>
      <c r="C231" s="100" t="e">
        <f>#REF!</f>
        <v>#REF!</v>
      </c>
      <c r="D231" s="101" t="s">
        <v>471</v>
      </c>
      <c r="E231" s="100" t="e">
        <f>#REF!</f>
        <v>#REF!</v>
      </c>
      <c r="F231" s="100" t="e">
        <f>#REF!</f>
        <v>#REF!</v>
      </c>
      <c r="G231" s="100" t="e">
        <f>#REF!</f>
        <v>#REF!</v>
      </c>
      <c r="H231" s="100" t="e">
        <f>#REF!</f>
        <v>#REF!</v>
      </c>
      <c r="I231" s="100" t="e">
        <f>#REF!</f>
        <v>#REF!</v>
      </c>
      <c r="J231" s="100" t="e">
        <f>#REF!</f>
        <v>#REF!</v>
      </c>
      <c r="K231" s="100" t="e">
        <f>#REF!</f>
        <v>#REF!</v>
      </c>
      <c r="L231" s="91"/>
      <c r="M231" s="91">
        <f t="shared" si="23"/>
        <v>23</v>
      </c>
      <c r="N231" s="91" t="str">
        <f t="shared" ca="1" si="24"/>
        <v>#REFERENCE!</v>
      </c>
    </row>
    <row r="232" spans="1:14" ht="12.75">
      <c r="A232" s="93" t="str">
        <f t="shared" ca="1" si="22"/>
        <v>#REFERENCE</v>
      </c>
      <c r="B232" s="1"/>
      <c r="C232" s="100" t="e">
        <f>#REF!</f>
        <v>#REF!</v>
      </c>
      <c r="D232" s="101" t="s">
        <v>472</v>
      </c>
      <c r="E232" s="100" t="e">
        <f>#REF!</f>
        <v>#REF!</v>
      </c>
      <c r="F232" s="100" t="e">
        <f>#REF!</f>
        <v>#REF!</v>
      </c>
      <c r="G232" s="100" t="e">
        <f>#REF!</f>
        <v>#REF!</v>
      </c>
      <c r="H232" s="100" t="e">
        <f>#REF!</f>
        <v>#REF!</v>
      </c>
      <c r="I232" s="100" t="e">
        <f>#REF!</f>
        <v>#REF!</v>
      </c>
      <c r="J232" s="100" t="e">
        <f>#REF!</f>
        <v>#REF!</v>
      </c>
      <c r="K232" s="100" t="e">
        <f>#REF!</f>
        <v>#REF!</v>
      </c>
      <c r="L232" s="91"/>
      <c r="M232" s="91">
        <f t="shared" si="23"/>
        <v>23</v>
      </c>
      <c r="N232" s="91" t="str">
        <f t="shared" ca="1" si="24"/>
        <v>#REFERENCE!</v>
      </c>
    </row>
    <row r="233" spans="1:14" ht="12.75">
      <c r="A233" s="93" t="str">
        <f t="shared" ca="1" si="22"/>
        <v>#REFERENCE</v>
      </c>
      <c r="B233" s="1"/>
      <c r="C233" s="100" t="e">
        <f>#REF!</f>
        <v>#REF!</v>
      </c>
      <c r="D233" s="101" t="s">
        <v>473</v>
      </c>
      <c r="E233" s="100" t="e">
        <f>#REF!</f>
        <v>#REF!</v>
      </c>
      <c r="F233" s="100" t="e">
        <f>#REF!</f>
        <v>#REF!</v>
      </c>
      <c r="G233" s="100" t="e">
        <f>#REF!</f>
        <v>#REF!</v>
      </c>
      <c r="H233" s="100" t="e">
        <f>#REF!</f>
        <v>#REF!</v>
      </c>
      <c r="I233" s="100" t="e">
        <f>#REF!</f>
        <v>#REF!</v>
      </c>
      <c r="J233" s="100" t="e">
        <f>#REF!</f>
        <v>#REF!</v>
      </c>
      <c r="K233" s="100" t="e">
        <f>#REF!</f>
        <v>#REF!</v>
      </c>
      <c r="L233" s="91"/>
      <c r="M233" s="91">
        <f t="shared" si="23"/>
        <v>24</v>
      </c>
      <c r="N233" s="91" t="str">
        <f t="shared" ca="1" si="24"/>
        <v>#REFERENCE!</v>
      </c>
    </row>
    <row r="234" spans="1:14" ht="12.75">
      <c r="A234" s="93" t="str">
        <f t="shared" ca="1" si="22"/>
        <v>#REFERENCE</v>
      </c>
      <c r="B234" s="1"/>
      <c r="C234" s="100" t="e">
        <f>#REF!</f>
        <v>#REF!</v>
      </c>
      <c r="D234" s="101" t="s">
        <v>474</v>
      </c>
      <c r="E234" s="100" t="e">
        <f>#REF!</f>
        <v>#REF!</v>
      </c>
      <c r="F234" s="100" t="e">
        <f>#REF!</f>
        <v>#REF!</v>
      </c>
      <c r="G234" s="100" t="e">
        <f>#REF!</f>
        <v>#REF!</v>
      </c>
      <c r="H234" s="100" t="e">
        <f>#REF!</f>
        <v>#REF!</v>
      </c>
      <c r="I234" s="100" t="e">
        <f>#REF!</f>
        <v>#REF!</v>
      </c>
      <c r="J234" s="100" t="e">
        <f>#REF!</f>
        <v>#REF!</v>
      </c>
      <c r="K234" s="100" t="e">
        <f>#REF!</f>
        <v>#REF!</v>
      </c>
      <c r="L234" s="91"/>
      <c r="M234" s="91">
        <f t="shared" si="23"/>
        <v>23</v>
      </c>
      <c r="N234" s="91" t="str">
        <f t="shared" ca="1" si="24"/>
        <v>#REFERENCE!</v>
      </c>
    </row>
    <row r="235" spans="1:14" ht="12.75">
      <c r="A235" s="93" t="str">
        <f t="shared" ca="1" si="22"/>
        <v>#REFERENCE</v>
      </c>
      <c r="B235" s="1"/>
      <c r="C235" s="100" t="e">
        <f>#REF!</f>
        <v>#REF!</v>
      </c>
      <c r="D235" s="101" t="s">
        <v>475</v>
      </c>
      <c r="E235" s="100" t="e">
        <f>#REF!</f>
        <v>#REF!</v>
      </c>
      <c r="F235" s="100" t="e">
        <f>#REF!</f>
        <v>#REF!</v>
      </c>
      <c r="G235" s="100" t="e">
        <f>#REF!</f>
        <v>#REF!</v>
      </c>
      <c r="H235" s="100" t="e">
        <f>#REF!</f>
        <v>#REF!</v>
      </c>
      <c r="I235" s="100" t="e">
        <f>#REF!</f>
        <v>#REF!</v>
      </c>
      <c r="J235" s="100" t="e">
        <f>#REF!</f>
        <v>#REF!</v>
      </c>
      <c r="K235" s="100" t="e">
        <f>#REF!</f>
        <v>#REF!</v>
      </c>
      <c r="L235" s="91"/>
      <c r="M235" s="91">
        <f t="shared" si="23"/>
        <v>20</v>
      </c>
      <c r="N235" s="91" t="str">
        <f t="shared" ca="1" si="24"/>
        <v>#REFERENCE!</v>
      </c>
    </row>
    <row r="236" spans="1:14" ht="12.75">
      <c r="A236" s="93" t="str">
        <f t="shared" ca="1" si="22"/>
        <v>#REFERENCE</v>
      </c>
      <c r="B236" s="100" t="e">
        <f>#REF!</f>
        <v>#REF!</v>
      </c>
      <c r="C236" s="100" t="e">
        <f>#REF!</f>
        <v>#REF!</v>
      </c>
      <c r="D236" s="101" t="s">
        <v>476</v>
      </c>
      <c r="E236" s="100" t="e">
        <f>#REF!</f>
        <v>#REF!</v>
      </c>
      <c r="F236" s="100" t="e">
        <f>#REF!</f>
        <v>#REF!</v>
      </c>
      <c r="G236" s="100" t="e">
        <f>#REF!</f>
        <v>#REF!</v>
      </c>
      <c r="H236" s="100" t="e">
        <f>#REF!</f>
        <v>#REF!</v>
      </c>
      <c r="I236" s="100" t="e">
        <f>#REF!</f>
        <v>#REF!</v>
      </c>
      <c r="J236" s="100" t="e">
        <f>#REF!</f>
        <v>#REF!</v>
      </c>
      <c r="K236" s="100" t="e">
        <f>#REF!</f>
        <v>#REF!</v>
      </c>
      <c r="L236" s="91"/>
      <c r="M236" s="91">
        <f t="shared" si="23"/>
        <v>16</v>
      </c>
      <c r="N236" s="91" t="str">
        <f t="shared" ca="1" si="24"/>
        <v>#REFERENCE!</v>
      </c>
    </row>
    <row r="237" spans="1:14" ht="12.75">
      <c r="A237" s="93" t="str">
        <f t="shared" ca="1" si="22"/>
        <v>#REFERENCE</v>
      </c>
      <c r="B237" s="1"/>
      <c r="C237" s="100" t="e">
        <f>#REF!</f>
        <v>#REF!</v>
      </c>
      <c r="D237" s="101" t="s">
        <v>477</v>
      </c>
      <c r="E237" s="100" t="e">
        <f>#REF!</f>
        <v>#REF!</v>
      </c>
      <c r="F237" s="100" t="e">
        <f>#REF!</f>
        <v>#REF!</v>
      </c>
      <c r="G237" s="100" t="e">
        <f>#REF!</f>
        <v>#REF!</v>
      </c>
      <c r="H237" s="100" t="e">
        <f>#REF!</f>
        <v>#REF!</v>
      </c>
      <c r="I237" s="100" t="e">
        <f>#REF!</f>
        <v>#REF!</v>
      </c>
      <c r="J237" s="100" t="e">
        <f>#REF!</f>
        <v>#REF!</v>
      </c>
      <c r="K237" s="100" t="e">
        <f>#REF!</f>
        <v>#REF!</v>
      </c>
      <c r="L237" s="91"/>
      <c r="M237" s="91">
        <f t="shared" si="23"/>
        <v>17</v>
      </c>
      <c r="N237" s="91" t="str">
        <f t="shared" ca="1" si="24"/>
        <v>#REFERENCE!</v>
      </c>
    </row>
    <row r="238" spans="1:14" ht="12.75">
      <c r="A238" s="93" t="str">
        <f t="shared" ca="1" si="22"/>
        <v>#REFERENCE</v>
      </c>
      <c r="B238" s="1"/>
      <c r="C238" s="100" t="e">
        <f>#REF!</f>
        <v>#REF!</v>
      </c>
      <c r="D238" s="101" t="s">
        <v>478</v>
      </c>
      <c r="E238" s="100" t="e">
        <f>#REF!</f>
        <v>#REF!</v>
      </c>
      <c r="F238" s="100" t="e">
        <f>#REF!</f>
        <v>#REF!</v>
      </c>
      <c r="G238" s="100" t="e">
        <f>#REF!</f>
        <v>#REF!</v>
      </c>
      <c r="H238" s="100" t="e">
        <f>#REF!</f>
        <v>#REF!</v>
      </c>
      <c r="I238" s="100" t="e">
        <f>#REF!</f>
        <v>#REF!</v>
      </c>
      <c r="J238" s="100" t="e">
        <f>#REF!</f>
        <v>#REF!</v>
      </c>
      <c r="K238" s="100" t="e">
        <f>#REF!</f>
        <v>#REF!</v>
      </c>
      <c r="L238" s="91"/>
      <c r="M238" s="91">
        <f t="shared" si="23"/>
        <v>17</v>
      </c>
      <c r="N238" s="91" t="str">
        <f t="shared" ca="1" si="24"/>
        <v>#REFERENCE!</v>
      </c>
    </row>
    <row r="239" spans="1:14" ht="12.75">
      <c r="A239" s="93" t="str">
        <f t="shared" ca="1" si="22"/>
        <v>#REFERENCE</v>
      </c>
      <c r="B239" s="1"/>
      <c r="C239" s="100" t="e">
        <f>#REF!</f>
        <v>#REF!</v>
      </c>
      <c r="D239" s="101" t="s">
        <v>479</v>
      </c>
      <c r="E239" s="100" t="e">
        <f>#REF!</f>
        <v>#REF!</v>
      </c>
      <c r="F239" s="100" t="e">
        <f>#REF!</f>
        <v>#REF!</v>
      </c>
      <c r="G239" s="100" t="e">
        <f>#REF!</f>
        <v>#REF!</v>
      </c>
      <c r="H239" s="100" t="e">
        <f>#REF!</f>
        <v>#REF!</v>
      </c>
      <c r="I239" s="100" t="e">
        <f>#REF!</f>
        <v>#REF!</v>
      </c>
      <c r="J239" s="100" t="e">
        <f>#REF!</f>
        <v>#REF!</v>
      </c>
      <c r="K239" s="100" t="e">
        <f>#REF!</f>
        <v>#REF!</v>
      </c>
      <c r="L239" s="91"/>
      <c r="M239" s="91">
        <f t="shared" si="23"/>
        <v>17</v>
      </c>
      <c r="N239" s="91" t="str">
        <f t="shared" ca="1" si="24"/>
        <v>#REFERENCE!</v>
      </c>
    </row>
    <row r="240" spans="1:14" ht="12.75">
      <c r="A240" s="93" t="str">
        <f t="shared" ca="1" si="22"/>
        <v>#REFERENCE</v>
      </c>
      <c r="B240" s="1"/>
      <c r="C240" s="100" t="e">
        <f>#REF!</f>
        <v>#REF!</v>
      </c>
      <c r="D240" s="101" t="s">
        <v>480</v>
      </c>
      <c r="E240" s="100" t="e">
        <f>#REF!</f>
        <v>#REF!</v>
      </c>
      <c r="F240" s="100" t="e">
        <f>#REF!</f>
        <v>#REF!</v>
      </c>
      <c r="G240" s="100" t="e">
        <f>#REF!</f>
        <v>#REF!</v>
      </c>
      <c r="H240" s="100" t="e">
        <f>#REF!</f>
        <v>#REF!</v>
      </c>
      <c r="I240" s="100" t="e">
        <f>#REF!</f>
        <v>#REF!</v>
      </c>
      <c r="J240" s="100" t="e">
        <f>#REF!</f>
        <v>#REF!</v>
      </c>
      <c r="K240" s="100" t="e">
        <f>#REF!</f>
        <v>#REF!</v>
      </c>
      <c r="L240" s="91"/>
      <c r="M240" s="91">
        <f t="shared" si="23"/>
        <v>18</v>
      </c>
      <c r="N240" s="91" t="str">
        <f t="shared" ca="1" si="24"/>
        <v>#REFERENCE!</v>
      </c>
    </row>
    <row r="241" spans="1:14" ht="12.75">
      <c r="A241" s="93" t="str">
        <f t="shared" ca="1" si="22"/>
        <v>#REFERENCE</v>
      </c>
      <c r="B241" s="1"/>
      <c r="C241" s="100" t="e">
        <f>#REF!</f>
        <v>#REF!</v>
      </c>
      <c r="D241" s="101" t="s">
        <v>481</v>
      </c>
      <c r="E241" s="100" t="e">
        <f>#REF!</f>
        <v>#REF!</v>
      </c>
      <c r="F241" s="100" t="e">
        <f>#REF!</f>
        <v>#REF!</v>
      </c>
      <c r="G241" s="100" t="e">
        <f>#REF!</f>
        <v>#REF!</v>
      </c>
      <c r="H241" s="100" t="e">
        <f>#REF!</f>
        <v>#REF!</v>
      </c>
      <c r="I241" s="100" t="e">
        <f>#REF!</f>
        <v>#REF!</v>
      </c>
      <c r="J241" s="100" t="e">
        <f>#REF!</f>
        <v>#REF!</v>
      </c>
      <c r="K241" s="100" t="e">
        <f>#REF!</f>
        <v>#REF!</v>
      </c>
      <c r="L241" s="91"/>
      <c r="M241" s="91">
        <f t="shared" si="23"/>
        <v>17</v>
      </c>
      <c r="N241" s="91" t="str">
        <f t="shared" ca="1" si="24"/>
        <v>#REFERENCE!</v>
      </c>
    </row>
    <row r="242" spans="1:14" ht="12.75">
      <c r="A242" s="93" t="str">
        <f t="shared" ca="1" si="22"/>
        <v>#REFERENCE</v>
      </c>
      <c r="B242" s="1"/>
      <c r="C242" s="100" t="e">
        <f>#REF!</f>
        <v>#REF!</v>
      </c>
      <c r="D242" s="101" t="s">
        <v>482</v>
      </c>
      <c r="E242" s="100" t="e">
        <f>#REF!</f>
        <v>#REF!</v>
      </c>
      <c r="F242" s="100" t="e">
        <f>#REF!</f>
        <v>#REF!</v>
      </c>
      <c r="G242" s="100" t="e">
        <f>#REF!</f>
        <v>#REF!</v>
      </c>
      <c r="H242" s="100" t="e">
        <f>#REF!</f>
        <v>#REF!</v>
      </c>
      <c r="I242" s="100" t="e">
        <f>#REF!</f>
        <v>#REF!</v>
      </c>
      <c r="J242" s="100" t="e">
        <f>#REF!</f>
        <v>#REF!</v>
      </c>
      <c r="K242" s="100" t="e">
        <f>#REF!</f>
        <v>#REF!</v>
      </c>
      <c r="L242" s="91"/>
      <c r="M242" s="91">
        <f t="shared" si="23"/>
        <v>14</v>
      </c>
      <c r="N242" s="91" t="str">
        <f t="shared" ca="1" si="24"/>
        <v>#REFERENCE!</v>
      </c>
    </row>
    <row r="243" spans="1:14" ht="12.75">
      <c r="A243" s="93" t="str">
        <f t="shared" ca="1" si="22"/>
        <v>#REFERENCE</v>
      </c>
      <c r="B243" s="1"/>
      <c r="C243" s="100" t="e">
        <f>#REF!</f>
        <v>#REF!</v>
      </c>
      <c r="D243" s="101" t="s">
        <v>483</v>
      </c>
      <c r="E243" s="100" t="e">
        <f>#REF!</f>
        <v>#REF!</v>
      </c>
      <c r="F243" s="100" t="e">
        <f>#REF!</f>
        <v>#REF!</v>
      </c>
      <c r="G243" s="100" t="e">
        <f>#REF!</f>
        <v>#REF!</v>
      </c>
      <c r="H243" s="100" t="e">
        <f>#REF!</f>
        <v>#REF!</v>
      </c>
      <c r="I243" s="100" t="e">
        <f>#REF!</f>
        <v>#REF!</v>
      </c>
      <c r="J243" s="100" t="e">
        <f>#REF!</f>
        <v>#REF!</v>
      </c>
      <c r="K243" s="100" t="e">
        <f>#REF!</f>
        <v>#REF!</v>
      </c>
      <c r="L243" s="91"/>
      <c r="M243" s="91">
        <f t="shared" si="23"/>
        <v>21</v>
      </c>
      <c r="N243" s="91" t="str">
        <f t="shared" ca="1" si="24"/>
        <v>#REFERENCE!</v>
      </c>
    </row>
    <row r="244" spans="1:14" ht="12.75">
      <c r="A244" s="93" t="str">
        <f t="shared" ca="1" si="22"/>
        <v>#REFERENCE</v>
      </c>
      <c r="B244" s="1"/>
      <c r="C244" s="100" t="e">
        <f>#REF!</f>
        <v>#REF!</v>
      </c>
      <c r="D244" s="101" t="s">
        <v>484</v>
      </c>
      <c r="E244" s="100" t="e">
        <f>#REF!</f>
        <v>#REF!</v>
      </c>
      <c r="F244" s="100" t="e">
        <f>#REF!</f>
        <v>#REF!</v>
      </c>
      <c r="G244" s="100" t="e">
        <f>#REF!</f>
        <v>#REF!</v>
      </c>
      <c r="H244" s="100" t="e">
        <f>#REF!</f>
        <v>#REF!</v>
      </c>
      <c r="I244" s="100" t="e">
        <f>#REF!</f>
        <v>#REF!</v>
      </c>
      <c r="J244" s="100" t="e">
        <f>#REF!</f>
        <v>#REF!</v>
      </c>
      <c r="K244" s="100" t="e">
        <f>#REF!</f>
        <v>#REF!</v>
      </c>
      <c r="L244" s="91"/>
      <c r="M244" s="91">
        <f t="shared" si="23"/>
        <v>22</v>
      </c>
      <c r="N244" s="91" t="str">
        <f t="shared" ca="1" si="24"/>
        <v>#REFERENCE!</v>
      </c>
    </row>
    <row r="245" spans="1:14" ht="12.75">
      <c r="A245" s="93" t="str">
        <f t="shared" ca="1" si="22"/>
        <v>#REFERENCE</v>
      </c>
      <c r="B245" s="1"/>
      <c r="C245" s="100" t="e">
        <f>#REF!</f>
        <v>#REF!</v>
      </c>
      <c r="D245" s="101" t="s">
        <v>485</v>
      </c>
      <c r="E245" s="100" t="e">
        <f>#REF!</f>
        <v>#REF!</v>
      </c>
      <c r="F245" s="100" t="e">
        <f>#REF!</f>
        <v>#REF!</v>
      </c>
      <c r="G245" s="100" t="e">
        <f>#REF!</f>
        <v>#REF!</v>
      </c>
      <c r="H245" s="100" t="e">
        <f>#REF!</f>
        <v>#REF!</v>
      </c>
      <c r="I245" s="100" t="e">
        <f>#REF!</f>
        <v>#REF!</v>
      </c>
      <c r="J245" s="100" t="e">
        <f>#REF!</f>
        <v>#REF!</v>
      </c>
      <c r="K245" s="100" t="e">
        <f>#REF!</f>
        <v>#REF!</v>
      </c>
      <c r="L245" s="91"/>
      <c r="M245" s="91">
        <f t="shared" si="23"/>
        <v>22</v>
      </c>
      <c r="N245" s="91" t="str">
        <f t="shared" ca="1" si="24"/>
        <v>#REFERENCE!</v>
      </c>
    </row>
    <row r="246" spans="1:14" ht="12.75">
      <c r="A246" s="93" t="str">
        <f t="shared" ca="1" si="22"/>
        <v>#REFERENCE</v>
      </c>
      <c r="B246" s="1"/>
      <c r="C246" s="100" t="e">
        <f>#REF!</f>
        <v>#REF!</v>
      </c>
      <c r="D246" s="101" t="s">
        <v>486</v>
      </c>
      <c r="E246" s="100" t="e">
        <f>#REF!</f>
        <v>#REF!</v>
      </c>
      <c r="F246" s="100" t="e">
        <f>#REF!</f>
        <v>#REF!</v>
      </c>
      <c r="G246" s="100" t="e">
        <f>#REF!</f>
        <v>#REF!</v>
      </c>
      <c r="H246" s="100" t="e">
        <f>#REF!</f>
        <v>#REF!</v>
      </c>
      <c r="I246" s="100" t="e">
        <f>#REF!</f>
        <v>#REF!</v>
      </c>
      <c r="J246" s="100" t="e">
        <f>#REF!</f>
        <v>#REF!</v>
      </c>
      <c r="K246" s="100" t="e">
        <f>#REF!</f>
        <v>#REF!</v>
      </c>
      <c r="L246" s="91"/>
      <c r="M246" s="91">
        <f t="shared" si="23"/>
        <v>22</v>
      </c>
      <c r="N246" s="91" t="str">
        <f t="shared" ca="1" si="24"/>
        <v>#REFERENCE!</v>
      </c>
    </row>
    <row r="247" spans="1:14" ht="12.75">
      <c r="A247" s="93" t="str">
        <f t="shared" ca="1" si="22"/>
        <v>#REFERENCE</v>
      </c>
      <c r="B247" s="1"/>
      <c r="C247" s="100" t="e">
        <f>#REF!</f>
        <v>#REF!</v>
      </c>
      <c r="D247" s="101" t="s">
        <v>487</v>
      </c>
      <c r="E247" s="100" t="e">
        <f>#REF!</f>
        <v>#REF!</v>
      </c>
      <c r="F247" s="100" t="e">
        <f>#REF!</f>
        <v>#REF!</v>
      </c>
      <c r="G247" s="100" t="e">
        <f>#REF!</f>
        <v>#REF!</v>
      </c>
      <c r="H247" s="100" t="e">
        <f>#REF!</f>
        <v>#REF!</v>
      </c>
      <c r="I247" s="100" t="e">
        <f>#REF!</f>
        <v>#REF!</v>
      </c>
      <c r="J247" s="100" t="e">
        <f>#REF!</f>
        <v>#REF!</v>
      </c>
      <c r="K247" s="100" t="e">
        <f>#REF!</f>
        <v>#REF!</v>
      </c>
      <c r="L247" s="91"/>
      <c r="M247" s="91">
        <f t="shared" si="23"/>
        <v>23</v>
      </c>
      <c r="N247" s="91" t="str">
        <f t="shared" ca="1" si="24"/>
        <v>#REFERENCE!</v>
      </c>
    </row>
    <row r="248" spans="1:14" ht="12.75">
      <c r="A248" s="93" t="str">
        <f t="shared" ca="1" si="22"/>
        <v>#REFERENCE</v>
      </c>
      <c r="B248" s="1"/>
      <c r="C248" s="100" t="e">
        <f>#REF!</f>
        <v>#REF!</v>
      </c>
      <c r="D248" s="101" t="s">
        <v>488</v>
      </c>
      <c r="E248" s="100" t="e">
        <f>#REF!</f>
        <v>#REF!</v>
      </c>
      <c r="F248" s="100" t="e">
        <f>#REF!</f>
        <v>#REF!</v>
      </c>
      <c r="G248" s="100" t="e">
        <f>#REF!</f>
        <v>#REF!</v>
      </c>
      <c r="H248" s="100" t="e">
        <f>#REF!</f>
        <v>#REF!</v>
      </c>
      <c r="I248" s="100" t="e">
        <f>#REF!</f>
        <v>#REF!</v>
      </c>
      <c r="J248" s="100" t="e">
        <f>#REF!</f>
        <v>#REF!</v>
      </c>
      <c r="K248" s="100" t="e">
        <f>#REF!</f>
        <v>#REF!</v>
      </c>
      <c r="L248" s="91"/>
      <c r="M248" s="91">
        <f t="shared" si="23"/>
        <v>22</v>
      </c>
      <c r="N248" s="91" t="str">
        <f t="shared" ca="1" si="24"/>
        <v>#REFERENCE!</v>
      </c>
    </row>
    <row r="249" spans="1:14" ht="12.75">
      <c r="A249" s="93" t="str">
        <f t="shared" ca="1" si="22"/>
        <v>#REFERENCE</v>
      </c>
      <c r="B249" s="1"/>
      <c r="C249" s="100" t="e">
        <f>#REF!</f>
        <v>#REF!</v>
      </c>
      <c r="D249" s="101" t="s">
        <v>489</v>
      </c>
      <c r="E249" s="100" t="e">
        <f>#REF!</f>
        <v>#REF!</v>
      </c>
      <c r="F249" s="100" t="e">
        <f>#REF!</f>
        <v>#REF!</v>
      </c>
      <c r="G249" s="100" t="e">
        <f>#REF!</f>
        <v>#REF!</v>
      </c>
      <c r="H249" s="100" t="e">
        <f>#REF!</f>
        <v>#REF!</v>
      </c>
      <c r="I249" s="100" t="e">
        <f>#REF!</f>
        <v>#REF!</v>
      </c>
      <c r="J249" s="100" t="e">
        <f>#REF!</f>
        <v>#REF!</v>
      </c>
      <c r="K249" s="100" t="e">
        <f>#REF!</f>
        <v>#REF!</v>
      </c>
      <c r="L249" s="91"/>
      <c r="M249" s="91">
        <f t="shared" si="23"/>
        <v>19</v>
      </c>
      <c r="N249" s="91" t="str">
        <f t="shared" ca="1" si="24"/>
        <v>#REFERENCE!</v>
      </c>
    </row>
    <row r="250" spans="1:14" ht="12.75">
      <c r="A250" s="92" t="str">
        <f t="shared" ca="1" si="22"/>
        <v>EAD</v>
      </c>
      <c r="B250" s="102" t="str">
        <f>EAD!A1</f>
        <v>Krediteksponeringer - Exposure-at-Default (EAD) (ultimo året)</v>
      </c>
      <c r="C250" s="102" t="e">
        <f>EAD!#REF!</f>
        <v>#REF!</v>
      </c>
      <c r="D250" s="97" t="s">
        <v>490</v>
      </c>
      <c r="E250" s="102" t="e">
        <f>EAD!#REF!</f>
        <v>#REF!</v>
      </c>
      <c r="F250" s="102" t="e">
        <f>EAD!#REF!</f>
        <v>#REF!</v>
      </c>
      <c r="G250" s="102" t="e">
        <f>EAD!#REF!</f>
        <v>#REF!</v>
      </c>
      <c r="H250" s="102" t="e">
        <f>EAD!#REF!</f>
        <v>#REF!</v>
      </c>
      <c r="I250" s="102" t="e">
        <f>EAD!#REF!</f>
        <v>#REF!</v>
      </c>
      <c r="J250" s="102" t="e">
        <f>EAD!#REF!</f>
        <v>#REF!</v>
      </c>
      <c r="K250" s="102" t="e">
        <f>EAD!#REF!</f>
        <v>#REF!</v>
      </c>
      <c r="L250" s="91"/>
      <c r="M250" s="91">
        <f t="shared" si="23"/>
        <v>21</v>
      </c>
      <c r="N250" s="91" t="str">
        <f t="shared" ca="1" si="24"/>
        <v>EAD!#REFERENCE!</v>
      </c>
    </row>
    <row r="251" spans="1:14" ht="12.75">
      <c r="A251" s="92" t="str">
        <f t="shared" ca="1" si="22"/>
        <v>EAD</v>
      </c>
      <c r="B251" s="40"/>
      <c r="C251" s="102" t="e">
        <f>EAD!#REF!</f>
        <v>#REF!</v>
      </c>
      <c r="D251" s="97" t="s">
        <v>491</v>
      </c>
      <c r="E251" s="102" t="e">
        <f>EAD!#REF!</f>
        <v>#REF!</v>
      </c>
      <c r="F251" s="102" t="e">
        <f>EAD!#REF!</f>
        <v>#REF!</v>
      </c>
      <c r="G251" s="102" t="e">
        <f>EAD!#REF!</f>
        <v>#REF!</v>
      </c>
      <c r="H251" s="102" t="e">
        <f>EAD!#REF!</f>
        <v>#REF!</v>
      </c>
      <c r="I251" s="102" t="e">
        <f>EAD!#REF!</f>
        <v>#REF!</v>
      </c>
      <c r="J251" s="102" t="e">
        <f>EAD!#REF!</f>
        <v>#REF!</v>
      </c>
      <c r="K251" s="102" t="e">
        <f>EAD!#REF!</f>
        <v>#REF!</v>
      </c>
      <c r="L251" s="91"/>
      <c r="M251" s="91">
        <f t="shared" si="23"/>
        <v>21</v>
      </c>
      <c r="N251" s="91" t="str">
        <f t="shared" ca="1" si="24"/>
        <v>EAD!#REFERENCE!</v>
      </c>
    </row>
    <row r="252" spans="1:14" ht="12.75">
      <c r="A252" s="92" t="str">
        <f t="shared" ca="1" si="22"/>
        <v>EAD</v>
      </c>
      <c r="B252" s="40"/>
      <c r="C252" s="102" t="e">
        <f>EAD!#REF!</f>
        <v>#REF!</v>
      </c>
      <c r="D252" s="97" t="s">
        <v>492</v>
      </c>
      <c r="E252" s="102" t="e">
        <f>EAD!#REF!</f>
        <v>#REF!</v>
      </c>
      <c r="F252" s="102" t="e">
        <f>EAD!#REF!</f>
        <v>#REF!</v>
      </c>
      <c r="G252" s="102" t="e">
        <f>EAD!#REF!</f>
        <v>#REF!</v>
      </c>
      <c r="H252" s="102" t="e">
        <f>EAD!#REF!</f>
        <v>#REF!</v>
      </c>
      <c r="I252" s="102" t="e">
        <f>EAD!#REF!</f>
        <v>#REF!</v>
      </c>
      <c r="J252" s="102" t="e">
        <f>EAD!#REF!</f>
        <v>#REF!</v>
      </c>
      <c r="K252" s="102" t="e">
        <f>EAD!#REF!</f>
        <v>#REF!</v>
      </c>
      <c r="L252" s="91"/>
      <c r="M252" s="91">
        <f t="shared" si="23"/>
        <v>21</v>
      </c>
      <c r="N252" s="91" t="str">
        <f t="shared" ca="1" si="24"/>
        <v>EAD!#REFERENCE!</v>
      </c>
    </row>
    <row r="253" spans="1:14" ht="12.75">
      <c r="A253" s="92" t="str">
        <f t="shared" ca="1" si="22"/>
        <v>EAD</v>
      </c>
      <c r="B253" s="40"/>
      <c r="C253" s="102" t="e">
        <f>EAD!#REF!</f>
        <v>#REF!</v>
      </c>
      <c r="D253" s="97" t="s">
        <v>493</v>
      </c>
      <c r="E253" s="102" t="e">
        <f>EAD!#REF!</f>
        <v>#REF!</v>
      </c>
      <c r="F253" s="102" t="e">
        <f>EAD!#REF!</f>
        <v>#REF!</v>
      </c>
      <c r="G253" s="102" t="e">
        <f>EAD!#REF!</f>
        <v>#REF!</v>
      </c>
      <c r="H253" s="102" t="e">
        <f>EAD!#REF!</f>
        <v>#REF!</v>
      </c>
      <c r="I253" s="102" t="e">
        <f>EAD!#REF!</f>
        <v>#REF!</v>
      </c>
      <c r="J253" s="102" t="e">
        <f>EAD!#REF!</f>
        <v>#REF!</v>
      </c>
      <c r="K253" s="102" t="e">
        <f>EAD!#REF!</f>
        <v>#REF!</v>
      </c>
      <c r="L253" s="91"/>
      <c r="M253" s="91">
        <f t="shared" si="23"/>
        <v>23</v>
      </c>
      <c r="N253" s="91" t="str">
        <f t="shared" ca="1" si="24"/>
        <v>EAD!#REFERENCE!</v>
      </c>
    </row>
    <row r="254" spans="1:14" ht="12.75">
      <c r="A254" s="92" t="str">
        <f t="shared" ca="1" si="22"/>
        <v>EAD</v>
      </c>
      <c r="B254" s="40"/>
      <c r="C254" s="102" t="e">
        <f>EAD!#REF!</f>
        <v>#REF!</v>
      </c>
      <c r="D254" s="97" t="s">
        <v>494</v>
      </c>
      <c r="E254" s="102" t="e">
        <f>EAD!#REF!</f>
        <v>#REF!</v>
      </c>
      <c r="F254" s="102" t="e">
        <f>EAD!#REF!</f>
        <v>#REF!</v>
      </c>
      <c r="G254" s="102" t="e">
        <f>EAD!#REF!</f>
        <v>#REF!</v>
      </c>
      <c r="H254" s="102" t="e">
        <f>EAD!#REF!</f>
        <v>#REF!</v>
      </c>
      <c r="I254" s="102" t="e">
        <f>EAD!#REF!</f>
        <v>#REF!</v>
      </c>
      <c r="J254" s="102" t="e">
        <f>EAD!#REF!</f>
        <v>#REF!</v>
      </c>
      <c r="K254" s="102" t="e">
        <f>EAD!#REF!</f>
        <v>#REF!</v>
      </c>
      <c r="L254" s="91"/>
      <c r="M254" s="91">
        <f t="shared" si="23"/>
        <v>19</v>
      </c>
      <c r="N254" s="91" t="str">
        <f t="shared" ca="1" si="24"/>
        <v>EAD!#REFERENCE!</v>
      </c>
    </row>
    <row r="255" spans="1:14" ht="12.75">
      <c r="A255" s="92" t="str">
        <f t="shared" ca="1" si="22"/>
        <v>EAD</v>
      </c>
      <c r="B255" s="40"/>
      <c r="C255" s="102" t="e">
        <f>EAD!#REF!</f>
        <v>#REF!</v>
      </c>
      <c r="D255" s="97" t="s">
        <v>495</v>
      </c>
      <c r="E255" s="102" t="e">
        <f>EAD!#REF!</f>
        <v>#REF!</v>
      </c>
      <c r="F255" s="102" t="e">
        <f>EAD!#REF!</f>
        <v>#REF!</v>
      </c>
      <c r="G255" s="102" t="e">
        <f>EAD!#REF!</f>
        <v>#REF!</v>
      </c>
      <c r="H255" s="102" t="e">
        <f>EAD!#REF!</f>
        <v>#REF!</v>
      </c>
      <c r="I255" s="102" t="e">
        <f>EAD!#REF!</f>
        <v>#REF!</v>
      </c>
      <c r="J255" s="102" t="e">
        <f>EAD!#REF!</f>
        <v>#REF!</v>
      </c>
      <c r="K255" s="102" t="e">
        <f>EAD!#REF!</f>
        <v>#REF!</v>
      </c>
      <c r="L255" s="91"/>
      <c r="M255" s="91">
        <f t="shared" si="23"/>
        <v>21</v>
      </c>
      <c r="N255" s="91" t="str">
        <f t="shared" ca="1" si="24"/>
        <v>EAD!#REFERENCE!</v>
      </c>
    </row>
    <row r="256" spans="1:14" ht="12.75">
      <c r="A256" s="92" t="str">
        <f t="shared" ca="1" si="22"/>
        <v>EAD</v>
      </c>
      <c r="B256" s="40"/>
      <c r="C256" s="102" t="e">
        <f>EAD!#REF!</f>
        <v>#REF!</v>
      </c>
      <c r="D256" s="97" t="s">
        <v>496</v>
      </c>
      <c r="E256" s="102" t="e">
        <f>EAD!#REF!</f>
        <v>#REF!</v>
      </c>
      <c r="F256" s="102" t="e">
        <f>EAD!#REF!</f>
        <v>#REF!</v>
      </c>
      <c r="G256" s="102" t="e">
        <f>EAD!#REF!</f>
        <v>#REF!</v>
      </c>
      <c r="H256" s="102" t="e">
        <f>EAD!#REF!</f>
        <v>#REF!</v>
      </c>
      <c r="I256" s="102" t="e">
        <f>EAD!#REF!</f>
        <v>#REF!</v>
      </c>
      <c r="J256" s="102" t="e">
        <f>EAD!#REF!</f>
        <v>#REF!</v>
      </c>
      <c r="K256" s="102" t="e">
        <f>EAD!#REF!</f>
        <v>#REF!</v>
      </c>
      <c r="L256" s="91"/>
      <c r="M256" s="91">
        <f t="shared" si="23"/>
        <v>19</v>
      </c>
      <c r="N256" s="91" t="str">
        <f t="shared" ca="1" si="24"/>
        <v>EAD!#REFERENCE!</v>
      </c>
    </row>
    <row r="257" spans="1:14" ht="12.75">
      <c r="A257" s="92" t="str">
        <f t="shared" ref="A257:A320" ca="1" si="27">MID(N257,1,FIND("!",N257,1)-1)</f>
        <v>EAD</v>
      </c>
      <c r="B257" s="40"/>
      <c r="C257" s="102" t="e">
        <f>EAD!#REF!</f>
        <v>#REF!</v>
      </c>
      <c r="D257" s="97" t="s">
        <v>497</v>
      </c>
      <c r="E257" s="102" t="e">
        <f>EAD!#REF!</f>
        <v>#REF!</v>
      </c>
      <c r="F257" s="102" t="e">
        <f>EAD!#REF!</f>
        <v>#REF!</v>
      </c>
      <c r="G257" s="102" t="e">
        <f>EAD!#REF!</f>
        <v>#REF!</v>
      </c>
      <c r="H257" s="102" t="e">
        <f>EAD!#REF!</f>
        <v>#REF!</v>
      </c>
      <c r="I257" s="102" t="e">
        <f>EAD!#REF!</f>
        <v>#REF!</v>
      </c>
      <c r="J257" s="102" t="e">
        <f>EAD!#REF!</f>
        <v>#REF!</v>
      </c>
      <c r="K257" s="102" t="e">
        <f>EAD!#REF!</f>
        <v>#REF!</v>
      </c>
      <c r="L257" s="91"/>
      <c r="M257" s="91">
        <f t="shared" ref="M257:M320" si="28">LEN(D257)</f>
        <v>15</v>
      </c>
      <c r="N257" s="91" t="str">
        <f t="shared" ref="N257:N321" ca="1" si="29">MID(_xlfn.FORMULATEXT(I257),2,300)</f>
        <v>EAD!#REFERENCE!</v>
      </c>
    </row>
    <row r="258" spans="1:14" ht="12.75">
      <c r="A258" s="92" t="str">
        <f t="shared" ca="1" si="27"/>
        <v>EAD</v>
      </c>
      <c r="B258" s="40"/>
      <c r="C258" s="102" t="e">
        <f>EAD!#REF!</f>
        <v>#REF!</v>
      </c>
      <c r="D258" s="97" t="s">
        <v>498</v>
      </c>
      <c r="E258" s="102" t="e">
        <f>EAD!#REF!</f>
        <v>#REF!</v>
      </c>
      <c r="F258" s="102" t="e">
        <f>EAD!#REF!</f>
        <v>#REF!</v>
      </c>
      <c r="G258" s="102" t="e">
        <f>EAD!#REF!</f>
        <v>#REF!</v>
      </c>
      <c r="H258" s="102" t="e">
        <f>EAD!#REF!</f>
        <v>#REF!</v>
      </c>
      <c r="I258" s="102" t="e">
        <f>EAD!#REF!</f>
        <v>#REF!</v>
      </c>
      <c r="J258" s="102" t="e">
        <f>EAD!#REF!</f>
        <v>#REF!</v>
      </c>
      <c r="K258" s="102" t="e">
        <f>EAD!#REF!</f>
        <v>#REF!</v>
      </c>
      <c r="L258" s="91"/>
      <c r="M258" s="91">
        <f t="shared" si="28"/>
        <v>21</v>
      </c>
      <c r="N258" s="91" t="str">
        <f t="shared" ca="1" si="29"/>
        <v>EAD!#REFERENCE!</v>
      </c>
    </row>
    <row r="259" spans="1:14" ht="12.75">
      <c r="A259" s="92" t="str">
        <f t="shared" ca="1" si="27"/>
        <v>EAD</v>
      </c>
      <c r="B259" s="40"/>
      <c r="C259" s="102" t="e">
        <f>EAD!#REF!</f>
        <v>#REF!</v>
      </c>
      <c r="D259" s="97" t="s">
        <v>499</v>
      </c>
      <c r="E259" s="102" t="e">
        <f>EAD!#REF!</f>
        <v>#REF!</v>
      </c>
      <c r="F259" s="102" t="e">
        <f>EAD!#REF!</f>
        <v>#REF!</v>
      </c>
      <c r="G259" s="102" t="e">
        <f>EAD!#REF!</f>
        <v>#REF!</v>
      </c>
      <c r="H259" s="102" t="e">
        <f>EAD!#REF!</f>
        <v>#REF!</v>
      </c>
      <c r="I259" s="102" t="e">
        <f>EAD!#REF!</f>
        <v>#REF!</v>
      </c>
      <c r="J259" s="102" t="e">
        <f>EAD!#REF!</f>
        <v>#REF!</v>
      </c>
      <c r="K259" s="102" t="e">
        <f>EAD!#REF!</f>
        <v>#REF!</v>
      </c>
      <c r="L259" s="91"/>
      <c r="M259" s="91">
        <f t="shared" si="28"/>
        <v>21</v>
      </c>
      <c r="N259" s="91" t="str">
        <f t="shared" ca="1" si="29"/>
        <v>EAD!#REFERENCE!</v>
      </c>
    </row>
    <row r="260" spans="1:14" ht="12.75">
      <c r="A260" s="92" t="str">
        <f t="shared" ca="1" si="27"/>
        <v>EAD</v>
      </c>
      <c r="B260" s="40"/>
      <c r="C260" s="102" t="e">
        <f>EAD!#REF!</f>
        <v>#REF!</v>
      </c>
      <c r="D260" s="97" t="s">
        <v>500</v>
      </c>
      <c r="E260" s="102" t="e">
        <f>EAD!#REF!</f>
        <v>#REF!</v>
      </c>
      <c r="F260" s="102" t="e">
        <f>EAD!#REF!</f>
        <v>#REF!</v>
      </c>
      <c r="G260" s="102" t="e">
        <f>EAD!#REF!</f>
        <v>#REF!</v>
      </c>
      <c r="H260" s="102" t="e">
        <f>EAD!#REF!</f>
        <v>#REF!</v>
      </c>
      <c r="I260" s="102" t="e">
        <f>EAD!#REF!</f>
        <v>#REF!</v>
      </c>
      <c r="J260" s="102" t="e">
        <f>EAD!#REF!</f>
        <v>#REF!</v>
      </c>
      <c r="K260" s="102" t="e">
        <f>EAD!#REF!</f>
        <v>#REF!</v>
      </c>
      <c r="L260" s="91"/>
      <c r="M260" s="91">
        <f t="shared" si="28"/>
        <v>21</v>
      </c>
      <c r="N260" s="91" t="str">
        <f t="shared" ca="1" si="29"/>
        <v>EAD!#REFERENCE!</v>
      </c>
    </row>
    <row r="261" spans="1:14" ht="12.75">
      <c r="A261" s="92" t="str">
        <f t="shared" ca="1" si="27"/>
        <v>EAD</v>
      </c>
      <c r="B261" s="40"/>
      <c r="C261" s="102" t="e">
        <f>EAD!#REF!</f>
        <v>#REF!</v>
      </c>
      <c r="D261" s="97" t="s">
        <v>501</v>
      </c>
      <c r="E261" s="102" t="e">
        <f>EAD!#REF!</f>
        <v>#REF!</v>
      </c>
      <c r="F261" s="102" t="e">
        <f>EAD!#REF!</f>
        <v>#REF!</v>
      </c>
      <c r="G261" s="102" t="e">
        <f>EAD!#REF!</f>
        <v>#REF!</v>
      </c>
      <c r="H261" s="102" t="e">
        <f>EAD!#REF!</f>
        <v>#REF!</v>
      </c>
      <c r="I261" s="102" t="e">
        <f>EAD!#REF!</f>
        <v>#REF!</v>
      </c>
      <c r="J261" s="102" t="e">
        <f>EAD!#REF!</f>
        <v>#REF!</v>
      </c>
      <c r="K261" s="102" t="e">
        <f>EAD!#REF!</f>
        <v>#REF!</v>
      </c>
      <c r="L261" s="91"/>
      <c r="M261" s="91">
        <f t="shared" si="28"/>
        <v>23</v>
      </c>
      <c r="N261" s="91" t="str">
        <f t="shared" ca="1" si="29"/>
        <v>EAD!#REFERENCE!</v>
      </c>
    </row>
    <row r="262" spans="1:14" ht="12.75">
      <c r="A262" s="92" t="str">
        <f t="shared" ca="1" si="27"/>
        <v>EAD</v>
      </c>
      <c r="B262" s="40"/>
      <c r="C262" s="102" t="e">
        <f>EAD!#REF!</f>
        <v>#REF!</v>
      </c>
      <c r="D262" s="97" t="s">
        <v>502</v>
      </c>
      <c r="E262" s="102" t="e">
        <f>EAD!#REF!</f>
        <v>#REF!</v>
      </c>
      <c r="F262" s="102" t="e">
        <f>EAD!#REF!</f>
        <v>#REF!</v>
      </c>
      <c r="G262" s="102" t="e">
        <f>EAD!#REF!</f>
        <v>#REF!</v>
      </c>
      <c r="H262" s="102" t="e">
        <f>EAD!#REF!</f>
        <v>#REF!</v>
      </c>
      <c r="I262" s="102" t="e">
        <f>EAD!#REF!</f>
        <v>#REF!</v>
      </c>
      <c r="J262" s="102" t="e">
        <f>EAD!#REF!</f>
        <v>#REF!</v>
      </c>
      <c r="K262" s="102" t="e">
        <f>EAD!#REF!</f>
        <v>#REF!</v>
      </c>
      <c r="L262" s="91"/>
      <c r="M262" s="91">
        <f t="shared" si="28"/>
        <v>19</v>
      </c>
      <c r="N262" s="91" t="str">
        <f t="shared" ca="1" si="29"/>
        <v>EAD!#REFERENCE!</v>
      </c>
    </row>
    <row r="263" spans="1:14" ht="12.75">
      <c r="A263" s="92" t="str">
        <f t="shared" ca="1" si="27"/>
        <v>EAD</v>
      </c>
      <c r="B263" s="40"/>
      <c r="C263" s="102" t="e">
        <f>EAD!#REF!</f>
        <v>#REF!</v>
      </c>
      <c r="D263" s="97" t="s">
        <v>503</v>
      </c>
      <c r="E263" s="102" t="e">
        <f>EAD!#REF!</f>
        <v>#REF!</v>
      </c>
      <c r="F263" s="102" t="e">
        <f>EAD!#REF!</f>
        <v>#REF!</v>
      </c>
      <c r="G263" s="102" t="e">
        <f>EAD!#REF!</f>
        <v>#REF!</v>
      </c>
      <c r="H263" s="102" t="e">
        <f>EAD!#REF!</f>
        <v>#REF!</v>
      </c>
      <c r="I263" s="102" t="e">
        <f>EAD!#REF!</f>
        <v>#REF!</v>
      </c>
      <c r="J263" s="102" t="e">
        <f>EAD!#REF!</f>
        <v>#REF!</v>
      </c>
      <c r="K263" s="102" t="e">
        <f>EAD!#REF!</f>
        <v>#REF!</v>
      </c>
      <c r="L263" s="91"/>
      <c r="M263" s="91">
        <f t="shared" si="28"/>
        <v>21</v>
      </c>
      <c r="N263" s="91" t="str">
        <f t="shared" ca="1" si="29"/>
        <v>EAD!#REFERENCE!</v>
      </c>
    </row>
    <row r="264" spans="1:14" ht="12.75">
      <c r="A264" s="92" t="str">
        <f t="shared" ca="1" si="27"/>
        <v>EAD</v>
      </c>
      <c r="B264" s="40"/>
      <c r="C264" s="102" t="e">
        <f>EAD!#REF!</f>
        <v>#REF!</v>
      </c>
      <c r="D264" s="97" t="s">
        <v>504</v>
      </c>
      <c r="E264" s="102" t="e">
        <f>EAD!#REF!</f>
        <v>#REF!</v>
      </c>
      <c r="F264" s="102" t="e">
        <f>EAD!#REF!</f>
        <v>#REF!</v>
      </c>
      <c r="G264" s="102" t="e">
        <f>EAD!#REF!</f>
        <v>#REF!</v>
      </c>
      <c r="H264" s="102" t="e">
        <f>EAD!#REF!</f>
        <v>#REF!</v>
      </c>
      <c r="I264" s="102" t="e">
        <f>EAD!#REF!</f>
        <v>#REF!</v>
      </c>
      <c r="J264" s="102" t="e">
        <f>EAD!#REF!</f>
        <v>#REF!</v>
      </c>
      <c r="K264" s="102" t="e">
        <f>EAD!#REF!</f>
        <v>#REF!</v>
      </c>
      <c r="L264" s="91"/>
      <c r="M264" s="91">
        <f t="shared" si="28"/>
        <v>19</v>
      </c>
      <c r="N264" s="91" t="str">
        <f t="shared" ca="1" si="29"/>
        <v>EAD!#REFERENCE!</v>
      </c>
    </row>
    <row r="265" spans="1:14" ht="12.75">
      <c r="A265" s="92" t="str">
        <f t="shared" ca="1" si="27"/>
        <v>EAD</v>
      </c>
      <c r="B265" s="40"/>
      <c r="C265" s="102" t="e">
        <f>EAD!#REF!</f>
        <v>#REF!</v>
      </c>
      <c r="D265" s="97" t="s">
        <v>505</v>
      </c>
      <c r="E265" s="102" t="e">
        <f>EAD!#REF!</f>
        <v>#REF!</v>
      </c>
      <c r="F265" s="102" t="e">
        <f>EAD!#REF!</f>
        <v>#REF!</v>
      </c>
      <c r="G265" s="102" t="e">
        <f>EAD!#REF!</f>
        <v>#REF!</v>
      </c>
      <c r="H265" s="102" t="e">
        <f>EAD!#REF!</f>
        <v>#REF!</v>
      </c>
      <c r="I265" s="102" t="e">
        <f>EAD!#REF!</f>
        <v>#REF!</v>
      </c>
      <c r="J265" s="102" t="e">
        <f>EAD!#REF!</f>
        <v>#REF!</v>
      </c>
      <c r="K265" s="102" t="e">
        <f>EAD!#REF!</f>
        <v>#REF!</v>
      </c>
      <c r="L265" s="91"/>
      <c r="M265" s="91">
        <f t="shared" si="28"/>
        <v>15</v>
      </c>
      <c r="N265" s="91" t="str">
        <f t="shared" ca="1" si="29"/>
        <v>EAD!#REFERENCE!</v>
      </c>
    </row>
    <row r="266" spans="1:14" ht="12.75">
      <c r="A266" s="92" t="str">
        <f t="shared" ca="1" si="27"/>
        <v>EAD</v>
      </c>
      <c r="B266" s="40"/>
      <c r="C266" s="102" t="e">
        <f>EAD!#REF!</f>
        <v>#REF!</v>
      </c>
      <c r="D266" s="97" t="s">
        <v>506</v>
      </c>
      <c r="E266" s="102" t="e">
        <f>EAD!#REF!</f>
        <v>#REF!</v>
      </c>
      <c r="F266" s="102" t="e">
        <f>EAD!#REF!</f>
        <v>#REF!</v>
      </c>
      <c r="G266" s="102" t="e">
        <f>EAD!#REF!</f>
        <v>#REF!</v>
      </c>
      <c r="H266" s="102" t="e">
        <f>EAD!#REF!</f>
        <v>#REF!</v>
      </c>
      <c r="I266" s="102" t="e">
        <f>EAD!#REF!</f>
        <v>#REF!</v>
      </c>
      <c r="J266" s="102" t="e">
        <f>EAD!#REF!</f>
        <v>#REF!</v>
      </c>
      <c r="K266" s="102" t="e">
        <f>EAD!#REF!</f>
        <v>#REF!</v>
      </c>
      <c r="L266" s="91"/>
      <c r="M266" s="91">
        <f t="shared" si="28"/>
        <v>17</v>
      </c>
      <c r="N266" s="91" t="str">
        <f t="shared" ca="1" si="29"/>
        <v>EAD!#REFERENCE!</v>
      </c>
    </row>
    <row r="267" spans="1:14" ht="12.75">
      <c r="A267" s="92" t="str">
        <f t="shared" ca="1" si="27"/>
        <v>EAD</v>
      </c>
      <c r="B267" s="40"/>
      <c r="C267" s="102" t="e">
        <f>EAD!#REF!</f>
        <v>#REF!</v>
      </c>
      <c r="D267" s="97" t="s">
        <v>507</v>
      </c>
      <c r="E267" s="102" t="e">
        <f>EAD!#REF!</f>
        <v>#REF!</v>
      </c>
      <c r="F267" s="102" t="e">
        <f>EAD!#REF!</f>
        <v>#REF!</v>
      </c>
      <c r="G267" s="102" t="e">
        <f>EAD!#REF!</f>
        <v>#REF!</v>
      </c>
      <c r="H267" s="102" t="e">
        <f>EAD!#REF!</f>
        <v>#REF!</v>
      </c>
      <c r="I267" s="102" t="e">
        <f>EAD!#REF!</f>
        <v>#REF!</v>
      </c>
      <c r="J267" s="102" t="e">
        <f>EAD!#REF!</f>
        <v>#REF!</v>
      </c>
      <c r="K267" s="102" t="e">
        <f>EAD!#REF!</f>
        <v>#REF!</v>
      </c>
      <c r="L267" s="91"/>
      <c r="M267" s="91">
        <f t="shared" si="28"/>
        <v>17</v>
      </c>
      <c r="N267" s="91" t="str">
        <f t="shared" ca="1" si="29"/>
        <v>EAD!#REFERENCE!</v>
      </c>
    </row>
    <row r="268" spans="1:14" ht="12.75">
      <c r="A268" s="92" t="str">
        <f t="shared" ca="1" si="27"/>
        <v>EAD</v>
      </c>
      <c r="B268" s="40"/>
      <c r="C268" s="102" t="e">
        <f>EAD!#REF!</f>
        <v>#REF!</v>
      </c>
      <c r="D268" s="97" t="s">
        <v>508</v>
      </c>
      <c r="E268" s="102" t="e">
        <f>EAD!#REF!</f>
        <v>#REF!</v>
      </c>
      <c r="F268" s="102" t="e">
        <f>EAD!#REF!</f>
        <v>#REF!</v>
      </c>
      <c r="G268" s="102" t="e">
        <f>EAD!#REF!</f>
        <v>#REF!</v>
      </c>
      <c r="H268" s="102" t="e">
        <f>EAD!#REF!</f>
        <v>#REF!</v>
      </c>
      <c r="I268" s="102" t="e">
        <f>EAD!#REF!</f>
        <v>#REF!</v>
      </c>
      <c r="J268" s="102" t="e">
        <f>EAD!#REF!</f>
        <v>#REF!</v>
      </c>
      <c r="K268" s="102" t="e">
        <f>EAD!#REF!</f>
        <v>#REF!</v>
      </c>
      <c r="L268" s="91"/>
      <c r="M268" s="91">
        <f t="shared" si="28"/>
        <v>17</v>
      </c>
      <c r="N268" s="91" t="str">
        <f t="shared" ca="1" si="29"/>
        <v>EAD!#REFERENCE!</v>
      </c>
    </row>
    <row r="269" spans="1:14" ht="12.75">
      <c r="A269" s="92" t="str">
        <f t="shared" ca="1" si="27"/>
        <v>EAD</v>
      </c>
      <c r="B269" s="40"/>
      <c r="C269" s="102" t="e">
        <f>EAD!#REF!</f>
        <v>#REF!</v>
      </c>
      <c r="D269" s="97" t="s">
        <v>509</v>
      </c>
      <c r="E269" s="102" t="e">
        <f>EAD!#REF!</f>
        <v>#REF!</v>
      </c>
      <c r="F269" s="102" t="e">
        <f>EAD!#REF!</f>
        <v>#REF!</v>
      </c>
      <c r="G269" s="102" t="e">
        <f>EAD!#REF!</f>
        <v>#REF!</v>
      </c>
      <c r="H269" s="102" t="e">
        <f>EAD!#REF!</f>
        <v>#REF!</v>
      </c>
      <c r="I269" s="102" t="e">
        <f>EAD!#REF!</f>
        <v>#REF!</v>
      </c>
      <c r="J269" s="102" t="e">
        <f>EAD!#REF!</f>
        <v>#REF!</v>
      </c>
      <c r="K269" s="102" t="e">
        <f>EAD!#REF!</f>
        <v>#REF!</v>
      </c>
      <c r="L269" s="91"/>
      <c r="M269" s="91">
        <f t="shared" si="28"/>
        <v>19</v>
      </c>
      <c r="N269" s="91" t="str">
        <f t="shared" ca="1" si="29"/>
        <v>EAD!#REFERENCE!</v>
      </c>
    </row>
    <row r="270" spans="1:14" ht="12.75">
      <c r="A270" s="92" t="str">
        <f t="shared" ca="1" si="27"/>
        <v>EAD</v>
      </c>
      <c r="B270" s="40"/>
      <c r="C270" s="102" t="e">
        <f>EAD!#REF!</f>
        <v>#REF!</v>
      </c>
      <c r="D270" s="97" t="s">
        <v>510</v>
      </c>
      <c r="E270" s="102" t="e">
        <f>EAD!#REF!</f>
        <v>#REF!</v>
      </c>
      <c r="F270" s="102" t="e">
        <f>EAD!#REF!</f>
        <v>#REF!</v>
      </c>
      <c r="G270" s="102" t="e">
        <f>EAD!#REF!</f>
        <v>#REF!</v>
      </c>
      <c r="H270" s="102" t="e">
        <f>EAD!#REF!</f>
        <v>#REF!</v>
      </c>
      <c r="I270" s="102" t="e">
        <f>EAD!#REF!</f>
        <v>#REF!</v>
      </c>
      <c r="J270" s="102" t="e">
        <f>EAD!#REF!</f>
        <v>#REF!</v>
      </c>
      <c r="K270" s="102" t="e">
        <f>EAD!#REF!</f>
        <v>#REF!</v>
      </c>
      <c r="L270" s="91"/>
      <c r="M270" s="91">
        <f t="shared" si="28"/>
        <v>15</v>
      </c>
      <c r="N270" s="91" t="str">
        <f t="shared" ca="1" si="29"/>
        <v>EAD!#REFERENCE!</v>
      </c>
    </row>
    <row r="271" spans="1:14" ht="12.75">
      <c r="A271" s="92" t="str">
        <f t="shared" ca="1" si="27"/>
        <v>EAD</v>
      </c>
      <c r="B271" s="40"/>
      <c r="C271" s="102" t="e">
        <f>EAD!#REF!</f>
        <v>#REF!</v>
      </c>
      <c r="D271" s="97" t="s">
        <v>511</v>
      </c>
      <c r="E271" s="102" t="e">
        <f>EAD!#REF!</f>
        <v>#REF!</v>
      </c>
      <c r="F271" s="102" t="e">
        <f>EAD!#REF!</f>
        <v>#REF!</v>
      </c>
      <c r="G271" s="102" t="e">
        <f>EAD!#REF!</f>
        <v>#REF!</v>
      </c>
      <c r="H271" s="102" t="e">
        <f>EAD!#REF!</f>
        <v>#REF!</v>
      </c>
      <c r="I271" s="102" t="e">
        <f>EAD!#REF!</f>
        <v>#REF!</v>
      </c>
      <c r="J271" s="102" t="e">
        <f>EAD!#REF!</f>
        <v>#REF!</v>
      </c>
      <c r="K271" s="102" t="e">
        <f>EAD!#REF!</f>
        <v>#REF!</v>
      </c>
      <c r="L271" s="91"/>
      <c r="M271" s="91">
        <f t="shared" si="28"/>
        <v>17</v>
      </c>
      <c r="N271" s="91" t="str">
        <f t="shared" ca="1" si="29"/>
        <v>EAD!#REFERENCE!</v>
      </c>
    </row>
    <row r="272" spans="1:14" ht="12.75">
      <c r="A272" s="92" t="str">
        <f t="shared" ca="1" si="27"/>
        <v>EAD</v>
      </c>
      <c r="B272" s="40"/>
      <c r="C272" s="102" t="e">
        <f>EAD!#REF!</f>
        <v>#REF!</v>
      </c>
      <c r="D272" s="97" t="s">
        <v>512</v>
      </c>
      <c r="E272" s="102" t="e">
        <f>EAD!#REF!</f>
        <v>#REF!</v>
      </c>
      <c r="F272" s="102" t="e">
        <f>EAD!#REF!</f>
        <v>#REF!</v>
      </c>
      <c r="G272" s="102" t="e">
        <f>EAD!#REF!</f>
        <v>#REF!</v>
      </c>
      <c r="H272" s="102" t="e">
        <f>EAD!#REF!</f>
        <v>#REF!</v>
      </c>
      <c r="I272" s="102" t="e">
        <f>EAD!#REF!</f>
        <v>#REF!</v>
      </c>
      <c r="J272" s="102" t="e">
        <f>EAD!#REF!</f>
        <v>#REF!</v>
      </c>
      <c r="K272" s="102" t="e">
        <f>EAD!#REF!</f>
        <v>#REF!</v>
      </c>
      <c r="L272" s="91"/>
      <c r="M272" s="91">
        <f t="shared" si="28"/>
        <v>15</v>
      </c>
      <c r="N272" s="91" t="str">
        <f t="shared" ca="1" si="29"/>
        <v>EAD!#REFERENCE!</v>
      </c>
    </row>
    <row r="273" spans="1:14" ht="12.75">
      <c r="A273" s="92" t="str">
        <f t="shared" ca="1" si="27"/>
        <v>EAD</v>
      </c>
      <c r="B273" s="40"/>
      <c r="C273" s="102" t="e">
        <f>EAD!#REF!</f>
        <v>#REF!</v>
      </c>
      <c r="D273" s="97" t="s">
        <v>513</v>
      </c>
      <c r="E273" s="102" t="e">
        <f>EAD!#REF!</f>
        <v>#REF!</v>
      </c>
      <c r="F273" s="102" t="e">
        <f>EAD!#REF!</f>
        <v>#REF!</v>
      </c>
      <c r="G273" s="102" t="e">
        <f>EAD!#REF!</f>
        <v>#REF!</v>
      </c>
      <c r="H273" s="102" t="e">
        <f>EAD!#REF!</f>
        <v>#REF!</v>
      </c>
      <c r="I273" s="102" t="e">
        <f>EAD!#REF!</f>
        <v>#REF!</v>
      </c>
      <c r="J273" s="102" t="e">
        <f>EAD!#REF!</f>
        <v>#REF!</v>
      </c>
      <c r="K273" s="102" t="e">
        <f>EAD!#REF!</f>
        <v>#REF!</v>
      </c>
      <c r="L273" s="91"/>
      <c r="M273" s="91">
        <f t="shared" si="28"/>
        <v>11</v>
      </c>
      <c r="N273" s="91" t="str">
        <f t="shared" ca="1" si="29"/>
        <v>EAD!#REFERENCE!</v>
      </c>
    </row>
    <row r="274" spans="1:14" ht="12.75">
      <c r="A274" s="92" t="str">
        <f t="shared" ca="1" si="27"/>
        <v>EAD</v>
      </c>
      <c r="B274" s="40"/>
      <c r="C274" s="102" t="e">
        <f>EAD!#REF!</f>
        <v>#REF!</v>
      </c>
      <c r="D274" s="97" t="s">
        <v>514</v>
      </c>
      <c r="E274" s="102" t="e">
        <f>EAD!#REF!</f>
        <v>#REF!</v>
      </c>
      <c r="F274" s="102" t="e">
        <f>EAD!#REF!</f>
        <v>#REF!</v>
      </c>
      <c r="G274" s="102" t="e">
        <f>EAD!#REF!</f>
        <v>#REF!</v>
      </c>
      <c r="H274" s="102" t="e">
        <f>EAD!#REF!</f>
        <v>#REF!</v>
      </c>
      <c r="I274" s="102" t="e">
        <f>EAD!#REF!</f>
        <v>#REF!</v>
      </c>
      <c r="J274" s="102" t="e">
        <f>EAD!#REF!</f>
        <v>#REF!</v>
      </c>
      <c r="K274" s="102" t="e">
        <f>EAD!#REF!</f>
        <v>#REF!</v>
      </c>
      <c r="L274" s="91"/>
      <c r="M274" s="91">
        <f t="shared" si="28"/>
        <v>24</v>
      </c>
      <c r="N274" s="91" t="str">
        <f t="shared" ca="1" si="29"/>
        <v>EAD!#REFERENCE!</v>
      </c>
    </row>
    <row r="275" spans="1:14" ht="12.75">
      <c r="A275" s="92" t="str">
        <f t="shared" ca="1" si="27"/>
        <v>EAD</v>
      </c>
      <c r="B275" s="40"/>
      <c r="C275" s="102" t="e">
        <f>EAD!#REF!</f>
        <v>#REF!</v>
      </c>
      <c r="D275" s="97" t="s">
        <v>515</v>
      </c>
      <c r="E275" s="102" t="e">
        <f>EAD!#REF!</f>
        <v>#REF!</v>
      </c>
      <c r="F275" s="102" t="e">
        <f>EAD!#REF!</f>
        <v>#REF!</v>
      </c>
      <c r="G275" s="102" t="e">
        <f>EAD!#REF!</f>
        <v>#REF!</v>
      </c>
      <c r="H275" s="102" t="e">
        <f>EAD!#REF!</f>
        <v>#REF!</v>
      </c>
      <c r="I275" s="102" t="e">
        <f>EAD!#REF!</f>
        <v>#REF!</v>
      </c>
      <c r="J275" s="102" t="e">
        <f>EAD!#REF!</f>
        <v>#REF!</v>
      </c>
      <c r="K275" s="102" t="e">
        <f>EAD!#REF!</f>
        <v>#REF!</v>
      </c>
      <c r="L275" s="91"/>
      <c r="M275" s="91">
        <f t="shared" si="28"/>
        <v>24</v>
      </c>
      <c r="N275" s="91" t="str">
        <f t="shared" ca="1" si="29"/>
        <v>EAD!#REFERENCE!</v>
      </c>
    </row>
    <row r="276" spans="1:14" ht="12.75">
      <c r="A276" s="92" t="str">
        <f t="shared" ca="1" si="27"/>
        <v>EAD</v>
      </c>
      <c r="B276" s="40"/>
      <c r="C276" s="102" t="e">
        <f>EAD!#REF!</f>
        <v>#REF!</v>
      </c>
      <c r="D276" s="97" t="s">
        <v>516</v>
      </c>
      <c r="E276" s="102" t="e">
        <f>EAD!#REF!</f>
        <v>#REF!</v>
      </c>
      <c r="F276" s="102" t="e">
        <f>EAD!#REF!</f>
        <v>#REF!</v>
      </c>
      <c r="G276" s="102" t="e">
        <f>EAD!#REF!</f>
        <v>#REF!</v>
      </c>
      <c r="H276" s="102" t="e">
        <f>EAD!#REF!</f>
        <v>#REF!</v>
      </c>
      <c r="I276" s="102" t="e">
        <f>EAD!#REF!</f>
        <v>#REF!</v>
      </c>
      <c r="J276" s="102" t="e">
        <f>EAD!#REF!</f>
        <v>#REF!</v>
      </c>
      <c r="K276" s="102" t="e">
        <f>EAD!#REF!</f>
        <v>#REF!</v>
      </c>
      <c r="L276" s="91"/>
      <c r="M276" s="91">
        <f t="shared" si="28"/>
        <v>24</v>
      </c>
      <c r="N276" s="91" t="str">
        <f t="shared" ca="1" si="29"/>
        <v>EAD!#REFERENCE!</v>
      </c>
    </row>
    <row r="277" spans="1:14" ht="12.75">
      <c r="A277" s="92" t="str">
        <f t="shared" ca="1" si="27"/>
        <v>EAD</v>
      </c>
      <c r="B277" s="40"/>
      <c r="C277" s="102" t="e">
        <f>EAD!#REF!</f>
        <v>#REF!</v>
      </c>
      <c r="D277" s="97" t="s">
        <v>517</v>
      </c>
      <c r="E277" s="102" t="e">
        <f>EAD!#REF!</f>
        <v>#REF!</v>
      </c>
      <c r="F277" s="102" t="e">
        <f>EAD!#REF!</f>
        <v>#REF!</v>
      </c>
      <c r="G277" s="102" t="e">
        <f>EAD!#REF!</f>
        <v>#REF!</v>
      </c>
      <c r="H277" s="102" t="e">
        <f>EAD!#REF!</f>
        <v>#REF!</v>
      </c>
      <c r="I277" s="102" t="e">
        <f>EAD!#REF!</f>
        <v>#REF!</v>
      </c>
      <c r="J277" s="102" t="e">
        <f>EAD!#REF!</f>
        <v>#REF!</v>
      </c>
      <c r="K277" s="102" t="e">
        <f>EAD!#REF!</f>
        <v>#REF!</v>
      </c>
      <c r="L277" s="91"/>
      <c r="M277" s="91">
        <f t="shared" si="28"/>
        <v>26</v>
      </c>
      <c r="N277" s="91" t="str">
        <f t="shared" ca="1" si="29"/>
        <v>EAD!#REFERENCE!</v>
      </c>
    </row>
    <row r="278" spans="1:14" ht="12.75">
      <c r="A278" s="92" t="str">
        <f t="shared" ca="1" si="27"/>
        <v>EAD</v>
      </c>
      <c r="B278" s="40"/>
      <c r="C278" s="102" t="e">
        <f>EAD!#REF!</f>
        <v>#REF!</v>
      </c>
      <c r="D278" s="97" t="s">
        <v>518</v>
      </c>
      <c r="E278" s="102" t="e">
        <f>EAD!#REF!</f>
        <v>#REF!</v>
      </c>
      <c r="F278" s="102" t="e">
        <f>EAD!#REF!</f>
        <v>#REF!</v>
      </c>
      <c r="G278" s="102" t="e">
        <f>EAD!#REF!</f>
        <v>#REF!</v>
      </c>
      <c r="H278" s="102" t="e">
        <f>EAD!#REF!</f>
        <v>#REF!</v>
      </c>
      <c r="I278" s="102" t="e">
        <f>EAD!#REF!</f>
        <v>#REF!</v>
      </c>
      <c r="J278" s="102" t="e">
        <f>EAD!#REF!</f>
        <v>#REF!</v>
      </c>
      <c r="K278" s="102" t="e">
        <f>EAD!#REF!</f>
        <v>#REF!</v>
      </c>
      <c r="L278" s="91"/>
      <c r="M278" s="91">
        <f t="shared" si="28"/>
        <v>22</v>
      </c>
      <c r="N278" s="91" t="str">
        <f t="shared" ca="1" si="29"/>
        <v>EAD!#REFERENCE!</v>
      </c>
    </row>
    <row r="279" spans="1:14" ht="12.75">
      <c r="A279" s="92" t="str">
        <f t="shared" ca="1" si="27"/>
        <v>EAD</v>
      </c>
      <c r="B279" s="40"/>
      <c r="C279" s="102" t="e">
        <f>EAD!#REF!</f>
        <v>#REF!</v>
      </c>
      <c r="D279" s="97" t="s">
        <v>519</v>
      </c>
      <c r="E279" s="102" t="e">
        <f>EAD!#REF!</f>
        <v>#REF!</v>
      </c>
      <c r="F279" s="102" t="e">
        <f>EAD!#REF!</f>
        <v>#REF!</v>
      </c>
      <c r="G279" s="102" t="e">
        <f>EAD!#REF!</f>
        <v>#REF!</v>
      </c>
      <c r="H279" s="102" t="e">
        <f>EAD!#REF!</f>
        <v>#REF!</v>
      </c>
      <c r="I279" s="102" t="e">
        <f>EAD!#REF!</f>
        <v>#REF!</v>
      </c>
      <c r="J279" s="102" t="e">
        <f>EAD!#REF!</f>
        <v>#REF!</v>
      </c>
      <c r="K279" s="102" t="e">
        <f>EAD!#REF!</f>
        <v>#REF!</v>
      </c>
      <c r="L279" s="91"/>
      <c r="M279" s="91">
        <f t="shared" si="28"/>
        <v>24</v>
      </c>
      <c r="N279" s="91" t="str">
        <f t="shared" ca="1" si="29"/>
        <v>EAD!#REFERENCE!</v>
      </c>
    </row>
    <row r="280" spans="1:14" ht="12.75">
      <c r="A280" s="92" t="str">
        <f t="shared" ca="1" si="27"/>
        <v>EAD</v>
      </c>
      <c r="B280" s="40"/>
      <c r="C280" s="102" t="e">
        <f>EAD!#REF!</f>
        <v>#REF!</v>
      </c>
      <c r="D280" s="97" t="s">
        <v>520</v>
      </c>
      <c r="E280" s="102" t="e">
        <f>EAD!#REF!</f>
        <v>#REF!</v>
      </c>
      <c r="F280" s="102" t="e">
        <f>EAD!#REF!</f>
        <v>#REF!</v>
      </c>
      <c r="G280" s="102" t="e">
        <f>EAD!#REF!</f>
        <v>#REF!</v>
      </c>
      <c r="H280" s="102" t="e">
        <f>EAD!#REF!</f>
        <v>#REF!</v>
      </c>
      <c r="I280" s="102" t="e">
        <f>EAD!#REF!</f>
        <v>#REF!</v>
      </c>
      <c r="J280" s="102" t="e">
        <f>EAD!#REF!</f>
        <v>#REF!</v>
      </c>
      <c r="K280" s="102" t="e">
        <f>EAD!#REF!</f>
        <v>#REF!</v>
      </c>
      <c r="L280" s="91"/>
      <c r="M280" s="91">
        <f t="shared" si="28"/>
        <v>22</v>
      </c>
      <c r="N280" s="91" t="str">
        <f t="shared" ca="1" si="29"/>
        <v>EAD!#REFERENCE!</v>
      </c>
    </row>
    <row r="281" spans="1:14" ht="12.75">
      <c r="A281" s="92" t="str">
        <f t="shared" ca="1" si="27"/>
        <v>EAD</v>
      </c>
      <c r="B281" s="40"/>
      <c r="C281" s="102" t="e">
        <f>EAD!#REF!</f>
        <v>#REF!</v>
      </c>
      <c r="D281" s="97" t="s">
        <v>521</v>
      </c>
      <c r="E281" s="102" t="e">
        <f>EAD!#REF!</f>
        <v>#REF!</v>
      </c>
      <c r="F281" s="102" t="e">
        <f>EAD!#REF!</f>
        <v>#REF!</v>
      </c>
      <c r="G281" s="102" t="e">
        <f>EAD!#REF!</f>
        <v>#REF!</v>
      </c>
      <c r="H281" s="102" t="e">
        <f>EAD!#REF!</f>
        <v>#REF!</v>
      </c>
      <c r="I281" s="102" t="e">
        <f>EAD!#REF!</f>
        <v>#REF!</v>
      </c>
      <c r="J281" s="102" t="e">
        <f>EAD!#REF!</f>
        <v>#REF!</v>
      </c>
      <c r="K281" s="102" t="e">
        <f>EAD!#REF!</f>
        <v>#REF!</v>
      </c>
      <c r="L281" s="91"/>
      <c r="M281" s="91">
        <f t="shared" si="28"/>
        <v>18</v>
      </c>
      <c r="N281" s="91" t="str">
        <f t="shared" ca="1" si="29"/>
        <v>EAD!#REFERENCE!</v>
      </c>
    </row>
    <row r="282" spans="1:14" ht="12.75">
      <c r="A282" s="92" t="str">
        <f t="shared" ca="1" si="27"/>
        <v>EAD</v>
      </c>
      <c r="B282" s="40"/>
      <c r="C282" s="102" t="e">
        <f>EAD!#REF!</f>
        <v>#REF!</v>
      </c>
      <c r="D282" s="97" t="s">
        <v>522</v>
      </c>
      <c r="E282" s="102" t="e">
        <f>EAD!#REF!</f>
        <v>#REF!</v>
      </c>
      <c r="F282" s="102" t="e">
        <f>EAD!#REF!</f>
        <v>#REF!</v>
      </c>
      <c r="G282" s="102" t="e">
        <f>EAD!#REF!</f>
        <v>#REF!</v>
      </c>
      <c r="H282" s="102" t="e">
        <f>EAD!#REF!</f>
        <v>#REF!</v>
      </c>
      <c r="I282" s="102" t="e">
        <f>EAD!#REF!</f>
        <v>#REF!</v>
      </c>
      <c r="J282" s="102" t="e">
        <f>EAD!#REF!</f>
        <v>#REF!</v>
      </c>
      <c r="K282" s="102" t="e">
        <f>EAD!#REF!</f>
        <v>#REF!</v>
      </c>
      <c r="L282" s="91"/>
      <c r="M282" s="91">
        <f t="shared" si="28"/>
        <v>24</v>
      </c>
      <c r="N282" s="91" t="str">
        <f t="shared" ca="1" si="29"/>
        <v>EAD!#REFERENCE!</v>
      </c>
    </row>
    <row r="283" spans="1:14" ht="12.75">
      <c r="A283" s="92" t="str">
        <f t="shared" ca="1" si="27"/>
        <v>EAD</v>
      </c>
      <c r="B283" s="40"/>
      <c r="C283" s="102" t="e">
        <f>EAD!#REF!</f>
        <v>#REF!</v>
      </c>
      <c r="D283" s="97" t="s">
        <v>523</v>
      </c>
      <c r="E283" s="102" t="e">
        <f>EAD!#REF!</f>
        <v>#REF!</v>
      </c>
      <c r="F283" s="102" t="e">
        <f>EAD!#REF!</f>
        <v>#REF!</v>
      </c>
      <c r="G283" s="102" t="e">
        <f>EAD!#REF!</f>
        <v>#REF!</v>
      </c>
      <c r="H283" s="102" t="e">
        <f>EAD!#REF!</f>
        <v>#REF!</v>
      </c>
      <c r="I283" s="102" t="e">
        <f>EAD!#REF!</f>
        <v>#REF!</v>
      </c>
      <c r="J283" s="102" t="e">
        <f>EAD!#REF!</f>
        <v>#REF!</v>
      </c>
      <c r="K283" s="102" t="e">
        <f>EAD!#REF!</f>
        <v>#REF!</v>
      </c>
      <c r="L283" s="91"/>
      <c r="M283" s="91">
        <f t="shared" si="28"/>
        <v>24</v>
      </c>
      <c r="N283" s="91" t="str">
        <f t="shared" ca="1" si="29"/>
        <v>EAD!#REFERENCE!</v>
      </c>
    </row>
    <row r="284" spans="1:14" ht="12.75">
      <c r="A284" s="92" t="str">
        <f t="shared" ca="1" si="27"/>
        <v>EAD</v>
      </c>
      <c r="B284" s="40"/>
      <c r="C284" s="102" t="e">
        <f>EAD!#REF!</f>
        <v>#REF!</v>
      </c>
      <c r="D284" s="97" t="s">
        <v>524</v>
      </c>
      <c r="E284" s="102" t="e">
        <f>EAD!#REF!</f>
        <v>#REF!</v>
      </c>
      <c r="F284" s="102" t="e">
        <f>EAD!#REF!</f>
        <v>#REF!</v>
      </c>
      <c r="G284" s="102" t="e">
        <f>EAD!#REF!</f>
        <v>#REF!</v>
      </c>
      <c r="H284" s="102" t="e">
        <f>EAD!#REF!</f>
        <v>#REF!</v>
      </c>
      <c r="I284" s="102" t="e">
        <f>EAD!#REF!</f>
        <v>#REF!</v>
      </c>
      <c r="J284" s="102" t="e">
        <f>EAD!#REF!</f>
        <v>#REF!</v>
      </c>
      <c r="K284" s="102" t="e">
        <f>EAD!#REF!</f>
        <v>#REF!</v>
      </c>
      <c r="L284" s="91"/>
      <c r="M284" s="91">
        <f t="shared" si="28"/>
        <v>24</v>
      </c>
      <c r="N284" s="91" t="str">
        <f t="shared" ca="1" si="29"/>
        <v>EAD!#REFERENCE!</v>
      </c>
    </row>
    <row r="285" spans="1:14" ht="12.75">
      <c r="A285" s="92" t="str">
        <f t="shared" ca="1" si="27"/>
        <v>EAD</v>
      </c>
      <c r="B285" s="40"/>
      <c r="C285" s="102" t="e">
        <f>EAD!#REF!</f>
        <v>#REF!</v>
      </c>
      <c r="D285" s="97" t="s">
        <v>525</v>
      </c>
      <c r="E285" s="102" t="e">
        <f>EAD!#REF!</f>
        <v>#REF!</v>
      </c>
      <c r="F285" s="102" t="e">
        <f>EAD!#REF!</f>
        <v>#REF!</v>
      </c>
      <c r="G285" s="102" t="e">
        <f>EAD!#REF!</f>
        <v>#REF!</v>
      </c>
      <c r="H285" s="102" t="e">
        <f>EAD!#REF!</f>
        <v>#REF!</v>
      </c>
      <c r="I285" s="102" t="e">
        <f>EAD!#REF!</f>
        <v>#REF!</v>
      </c>
      <c r="J285" s="102" t="e">
        <f>EAD!#REF!</f>
        <v>#REF!</v>
      </c>
      <c r="K285" s="102" t="e">
        <f>EAD!#REF!</f>
        <v>#REF!</v>
      </c>
      <c r="L285" s="91"/>
      <c r="M285" s="91">
        <f t="shared" si="28"/>
        <v>26</v>
      </c>
      <c r="N285" s="91" t="str">
        <f t="shared" ca="1" si="29"/>
        <v>EAD!#REFERENCE!</v>
      </c>
    </row>
    <row r="286" spans="1:14" ht="12.75">
      <c r="A286" s="92" t="str">
        <f t="shared" ca="1" si="27"/>
        <v>EAD</v>
      </c>
      <c r="B286" s="40"/>
      <c r="C286" s="102" t="e">
        <f>EAD!#REF!</f>
        <v>#REF!</v>
      </c>
      <c r="D286" s="97" t="s">
        <v>526</v>
      </c>
      <c r="E286" s="102" t="e">
        <f>EAD!#REF!</f>
        <v>#REF!</v>
      </c>
      <c r="F286" s="102" t="e">
        <f>EAD!#REF!</f>
        <v>#REF!</v>
      </c>
      <c r="G286" s="102" t="e">
        <f>EAD!#REF!</f>
        <v>#REF!</v>
      </c>
      <c r="H286" s="102" t="e">
        <f>EAD!#REF!</f>
        <v>#REF!</v>
      </c>
      <c r="I286" s="102" t="e">
        <f>EAD!#REF!</f>
        <v>#REF!</v>
      </c>
      <c r="J286" s="102" t="e">
        <f>EAD!#REF!</f>
        <v>#REF!</v>
      </c>
      <c r="K286" s="102" t="e">
        <f>EAD!#REF!</f>
        <v>#REF!</v>
      </c>
      <c r="L286" s="91"/>
      <c r="M286" s="91">
        <f t="shared" si="28"/>
        <v>22</v>
      </c>
      <c r="N286" s="91" t="str">
        <f t="shared" ca="1" si="29"/>
        <v>EAD!#REFERENCE!</v>
      </c>
    </row>
    <row r="287" spans="1:14" ht="12.75">
      <c r="A287" s="92" t="str">
        <f t="shared" ca="1" si="27"/>
        <v>EAD</v>
      </c>
      <c r="B287" s="40"/>
      <c r="C287" s="102" t="e">
        <f>EAD!#REF!</f>
        <v>#REF!</v>
      </c>
      <c r="D287" s="97" t="s">
        <v>527</v>
      </c>
      <c r="E287" s="102" t="e">
        <f>EAD!#REF!</f>
        <v>#REF!</v>
      </c>
      <c r="F287" s="102" t="e">
        <f>EAD!#REF!</f>
        <v>#REF!</v>
      </c>
      <c r="G287" s="102" t="e">
        <f>EAD!#REF!</f>
        <v>#REF!</v>
      </c>
      <c r="H287" s="102" t="e">
        <f>EAD!#REF!</f>
        <v>#REF!</v>
      </c>
      <c r="I287" s="102" t="e">
        <f>EAD!#REF!</f>
        <v>#REF!</v>
      </c>
      <c r="J287" s="102" t="e">
        <f>EAD!#REF!</f>
        <v>#REF!</v>
      </c>
      <c r="K287" s="102" t="e">
        <f>EAD!#REF!</f>
        <v>#REF!</v>
      </c>
      <c r="L287" s="91"/>
      <c r="M287" s="91">
        <f t="shared" si="28"/>
        <v>24</v>
      </c>
      <c r="N287" s="91" t="str">
        <f t="shared" ca="1" si="29"/>
        <v>EAD!#REFERENCE!</v>
      </c>
    </row>
    <row r="288" spans="1:14" ht="12.75">
      <c r="A288" s="92" t="str">
        <f t="shared" ca="1" si="27"/>
        <v>EAD</v>
      </c>
      <c r="B288" s="40"/>
      <c r="C288" s="102" t="e">
        <f>EAD!#REF!</f>
        <v>#REF!</v>
      </c>
      <c r="D288" s="97" t="s">
        <v>528</v>
      </c>
      <c r="E288" s="102" t="e">
        <f>EAD!#REF!</f>
        <v>#REF!</v>
      </c>
      <c r="F288" s="102" t="e">
        <f>EAD!#REF!</f>
        <v>#REF!</v>
      </c>
      <c r="G288" s="102" t="e">
        <f>EAD!#REF!</f>
        <v>#REF!</v>
      </c>
      <c r="H288" s="102" t="e">
        <f>EAD!#REF!</f>
        <v>#REF!</v>
      </c>
      <c r="I288" s="102" t="e">
        <f>EAD!#REF!</f>
        <v>#REF!</v>
      </c>
      <c r="J288" s="102" t="e">
        <f>EAD!#REF!</f>
        <v>#REF!</v>
      </c>
      <c r="K288" s="102" t="e">
        <f>EAD!#REF!</f>
        <v>#REF!</v>
      </c>
      <c r="L288" s="91"/>
      <c r="M288" s="91">
        <f t="shared" si="28"/>
        <v>22</v>
      </c>
      <c r="N288" s="91" t="str">
        <f t="shared" ca="1" si="29"/>
        <v>EAD!#REFERENCE!</v>
      </c>
    </row>
    <row r="289" spans="1:14" ht="12.75">
      <c r="A289" s="92" t="str">
        <f t="shared" ca="1" si="27"/>
        <v>EAD</v>
      </c>
      <c r="B289" s="40"/>
      <c r="C289" s="102" t="e">
        <f>EAD!#REF!</f>
        <v>#REF!</v>
      </c>
      <c r="D289" s="97" t="s">
        <v>529</v>
      </c>
      <c r="E289" s="102" t="e">
        <f>EAD!#REF!</f>
        <v>#REF!</v>
      </c>
      <c r="F289" s="102" t="e">
        <f>EAD!#REF!</f>
        <v>#REF!</v>
      </c>
      <c r="G289" s="102" t="e">
        <f>EAD!#REF!</f>
        <v>#REF!</v>
      </c>
      <c r="H289" s="102" t="e">
        <f>EAD!#REF!</f>
        <v>#REF!</v>
      </c>
      <c r="I289" s="102" t="e">
        <f>EAD!#REF!</f>
        <v>#REF!</v>
      </c>
      <c r="J289" s="102" t="e">
        <f>EAD!#REF!</f>
        <v>#REF!</v>
      </c>
      <c r="K289" s="102" t="e">
        <f>EAD!#REF!</f>
        <v>#REF!</v>
      </c>
      <c r="L289" s="91"/>
      <c r="M289" s="91">
        <f t="shared" si="28"/>
        <v>18</v>
      </c>
      <c r="N289" s="91" t="str">
        <f t="shared" ca="1" si="29"/>
        <v>EAD!#REFERENCE!</v>
      </c>
    </row>
    <row r="290" spans="1:14" ht="12.75">
      <c r="A290" s="92" t="str">
        <f t="shared" ca="1" si="27"/>
        <v>EAD</v>
      </c>
      <c r="B290" s="40"/>
      <c r="C290" s="102" t="e">
        <f>EAD!#REF!</f>
        <v>#REF!</v>
      </c>
      <c r="D290" s="97" t="s">
        <v>530</v>
      </c>
      <c r="E290" s="102" t="e">
        <f>EAD!#REF!</f>
        <v>#REF!</v>
      </c>
      <c r="F290" s="102" t="e">
        <f>EAD!#REF!</f>
        <v>#REF!</v>
      </c>
      <c r="G290" s="102" t="e">
        <f>EAD!#REF!</f>
        <v>#REF!</v>
      </c>
      <c r="H290" s="102" t="e">
        <f>EAD!#REF!</f>
        <v>#REF!</v>
      </c>
      <c r="I290" s="102" t="e">
        <f>EAD!#REF!</f>
        <v>#REF!</v>
      </c>
      <c r="J290" s="102" t="e">
        <f>EAD!#REF!</f>
        <v>#REF!</v>
      </c>
      <c r="K290" s="102" t="e">
        <f>EAD!#REF!</f>
        <v>#REF!</v>
      </c>
      <c r="L290" s="91"/>
      <c r="M290" s="91">
        <f t="shared" si="28"/>
        <v>20</v>
      </c>
      <c r="N290" s="91" t="str">
        <f t="shared" ca="1" si="29"/>
        <v>EAD!#REFERENCE!</v>
      </c>
    </row>
    <row r="291" spans="1:14" ht="12.75">
      <c r="A291" s="92" t="str">
        <f t="shared" ca="1" si="27"/>
        <v>EAD</v>
      </c>
      <c r="B291" s="40"/>
      <c r="C291" s="102" t="e">
        <f>EAD!#REF!</f>
        <v>#REF!</v>
      </c>
      <c r="D291" s="97" t="s">
        <v>531</v>
      </c>
      <c r="E291" s="102" t="e">
        <f>EAD!#REF!</f>
        <v>#REF!</v>
      </c>
      <c r="F291" s="102" t="e">
        <f>EAD!#REF!</f>
        <v>#REF!</v>
      </c>
      <c r="G291" s="102" t="e">
        <f>EAD!#REF!</f>
        <v>#REF!</v>
      </c>
      <c r="H291" s="102" t="e">
        <f>EAD!#REF!</f>
        <v>#REF!</v>
      </c>
      <c r="I291" s="102" t="e">
        <f>EAD!#REF!</f>
        <v>#REF!</v>
      </c>
      <c r="J291" s="102" t="e">
        <f>EAD!#REF!</f>
        <v>#REF!</v>
      </c>
      <c r="K291" s="102" t="e">
        <f>EAD!#REF!</f>
        <v>#REF!</v>
      </c>
      <c r="L291" s="91"/>
      <c r="M291" s="91">
        <f t="shared" si="28"/>
        <v>20</v>
      </c>
      <c r="N291" s="91" t="str">
        <f t="shared" ca="1" si="29"/>
        <v>EAD!#REFERENCE!</v>
      </c>
    </row>
    <row r="292" spans="1:14" ht="12.75">
      <c r="A292" s="92" t="str">
        <f t="shared" ca="1" si="27"/>
        <v>EAD</v>
      </c>
      <c r="B292" s="40"/>
      <c r="C292" s="102" t="e">
        <f>EAD!#REF!</f>
        <v>#REF!</v>
      </c>
      <c r="D292" s="97" t="s">
        <v>532</v>
      </c>
      <c r="E292" s="102" t="e">
        <f>EAD!#REF!</f>
        <v>#REF!</v>
      </c>
      <c r="F292" s="102" t="e">
        <f>EAD!#REF!</f>
        <v>#REF!</v>
      </c>
      <c r="G292" s="102" t="e">
        <f>EAD!#REF!</f>
        <v>#REF!</v>
      </c>
      <c r="H292" s="102" t="e">
        <f>EAD!#REF!</f>
        <v>#REF!</v>
      </c>
      <c r="I292" s="102" t="e">
        <f>EAD!#REF!</f>
        <v>#REF!</v>
      </c>
      <c r="J292" s="102" t="e">
        <f>EAD!#REF!</f>
        <v>#REF!</v>
      </c>
      <c r="K292" s="102" t="e">
        <f>EAD!#REF!</f>
        <v>#REF!</v>
      </c>
      <c r="L292" s="91"/>
      <c r="M292" s="91">
        <f t="shared" si="28"/>
        <v>20</v>
      </c>
      <c r="N292" s="91" t="str">
        <f t="shared" ca="1" si="29"/>
        <v>EAD!#REFERENCE!</v>
      </c>
    </row>
    <row r="293" spans="1:14" ht="12.75">
      <c r="A293" s="92" t="str">
        <f t="shared" ca="1" si="27"/>
        <v>EAD</v>
      </c>
      <c r="B293" s="40"/>
      <c r="C293" s="102" t="e">
        <f>EAD!#REF!</f>
        <v>#REF!</v>
      </c>
      <c r="D293" s="97" t="s">
        <v>533</v>
      </c>
      <c r="E293" s="102" t="e">
        <f>EAD!#REF!</f>
        <v>#REF!</v>
      </c>
      <c r="F293" s="102" t="e">
        <f>EAD!#REF!</f>
        <v>#REF!</v>
      </c>
      <c r="G293" s="102" t="e">
        <f>EAD!#REF!</f>
        <v>#REF!</v>
      </c>
      <c r="H293" s="102" t="e">
        <f>EAD!#REF!</f>
        <v>#REF!</v>
      </c>
      <c r="I293" s="102" t="e">
        <f>EAD!#REF!</f>
        <v>#REF!</v>
      </c>
      <c r="J293" s="102" t="e">
        <f>EAD!#REF!</f>
        <v>#REF!</v>
      </c>
      <c r="K293" s="102" t="e">
        <f>EAD!#REF!</f>
        <v>#REF!</v>
      </c>
      <c r="L293" s="91"/>
      <c r="M293" s="91">
        <f t="shared" si="28"/>
        <v>22</v>
      </c>
      <c r="N293" s="91" t="str">
        <f t="shared" ca="1" si="29"/>
        <v>EAD!#REFERENCE!</v>
      </c>
    </row>
    <row r="294" spans="1:14" ht="12.75">
      <c r="A294" s="92" t="str">
        <f t="shared" ca="1" si="27"/>
        <v>EAD</v>
      </c>
      <c r="B294" s="40"/>
      <c r="C294" s="102" t="e">
        <f>EAD!#REF!</f>
        <v>#REF!</v>
      </c>
      <c r="D294" s="97" t="s">
        <v>534</v>
      </c>
      <c r="E294" s="102" t="e">
        <f>EAD!#REF!</f>
        <v>#REF!</v>
      </c>
      <c r="F294" s="102" t="e">
        <f>EAD!#REF!</f>
        <v>#REF!</v>
      </c>
      <c r="G294" s="102" t="e">
        <f>EAD!#REF!</f>
        <v>#REF!</v>
      </c>
      <c r="H294" s="102" t="e">
        <f>EAD!#REF!</f>
        <v>#REF!</v>
      </c>
      <c r="I294" s="102" t="e">
        <f>EAD!#REF!</f>
        <v>#REF!</v>
      </c>
      <c r="J294" s="102" t="e">
        <f>EAD!#REF!</f>
        <v>#REF!</v>
      </c>
      <c r="K294" s="102" t="e">
        <f>EAD!#REF!</f>
        <v>#REF!</v>
      </c>
      <c r="L294" s="91"/>
      <c r="M294" s="91">
        <f t="shared" si="28"/>
        <v>18</v>
      </c>
      <c r="N294" s="91" t="str">
        <f t="shared" ca="1" si="29"/>
        <v>EAD!#REFERENCE!</v>
      </c>
    </row>
    <row r="295" spans="1:14" ht="12.75">
      <c r="A295" s="92" t="str">
        <f t="shared" ca="1" si="27"/>
        <v>EAD</v>
      </c>
      <c r="B295" s="40"/>
      <c r="C295" s="102" t="e">
        <f>EAD!#REF!</f>
        <v>#REF!</v>
      </c>
      <c r="D295" s="97" t="s">
        <v>535</v>
      </c>
      <c r="E295" s="102" t="e">
        <f>EAD!#REF!</f>
        <v>#REF!</v>
      </c>
      <c r="F295" s="102" t="e">
        <f>EAD!#REF!</f>
        <v>#REF!</v>
      </c>
      <c r="G295" s="102" t="e">
        <f>EAD!#REF!</f>
        <v>#REF!</v>
      </c>
      <c r="H295" s="102" t="e">
        <f>EAD!#REF!</f>
        <v>#REF!</v>
      </c>
      <c r="I295" s="102" t="e">
        <f>EAD!#REF!</f>
        <v>#REF!</v>
      </c>
      <c r="J295" s="102" t="e">
        <f>EAD!#REF!</f>
        <v>#REF!</v>
      </c>
      <c r="K295" s="102" t="e">
        <f>EAD!#REF!</f>
        <v>#REF!</v>
      </c>
      <c r="L295" s="91"/>
      <c r="M295" s="91">
        <f t="shared" si="28"/>
        <v>20</v>
      </c>
      <c r="N295" s="91" t="str">
        <f t="shared" ca="1" si="29"/>
        <v>EAD!#REFERENCE!</v>
      </c>
    </row>
    <row r="296" spans="1:14" ht="12.75">
      <c r="A296" s="92" t="str">
        <f t="shared" ca="1" si="27"/>
        <v>EAD</v>
      </c>
      <c r="B296" s="40"/>
      <c r="C296" s="102" t="e">
        <f>EAD!#REF!</f>
        <v>#REF!</v>
      </c>
      <c r="D296" s="97" t="s">
        <v>536</v>
      </c>
      <c r="E296" s="102" t="e">
        <f>EAD!#REF!</f>
        <v>#REF!</v>
      </c>
      <c r="F296" s="102" t="e">
        <f>EAD!#REF!</f>
        <v>#REF!</v>
      </c>
      <c r="G296" s="102" t="e">
        <f>EAD!#REF!</f>
        <v>#REF!</v>
      </c>
      <c r="H296" s="102" t="e">
        <f>EAD!#REF!</f>
        <v>#REF!</v>
      </c>
      <c r="I296" s="102" t="e">
        <f>EAD!#REF!</f>
        <v>#REF!</v>
      </c>
      <c r="J296" s="102" t="e">
        <f>EAD!#REF!</f>
        <v>#REF!</v>
      </c>
      <c r="K296" s="102" t="e">
        <f>EAD!#REF!</f>
        <v>#REF!</v>
      </c>
      <c r="L296" s="91"/>
      <c r="M296" s="91">
        <f t="shared" si="28"/>
        <v>18</v>
      </c>
      <c r="N296" s="91" t="str">
        <f t="shared" ca="1" si="29"/>
        <v>EAD!#REFERENCE!</v>
      </c>
    </row>
    <row r="297" spans="1:14" ht="12.75">
      <c r="A297" s="92" t="str">
        <f t="shared" ca="1" si="27"/>
        <v>EAD</v>
      </c>
      <c r="B297" s="40"/>
      <c r="C297" s="102" t="e">
        <f>EAD!#REF!</f>
        <v>#REF!</v>
      </c>
      <c r="D297" s="97" t="s">
        <v>537</v>
      </c>
      <c r="E297" s="102" t="e">
        <f>EAD!#REF!</f>
        <v>#REF!</v>
      </c>
      <c r="F297" s="102" t="e">
        <f>EAD!#REF!</f>
        <v>#REF!</v>
      </c>
      <c r="G297" s="102" t="e">
        <f>EAD!#REF!</f>
        <v>#REF!</v>
      </c>
      <c r="H297" s="102" t="e">
        <f>EAD!#REF!</f>
        <v>#REF!</v>
      </c>
      <c r="I297" s="102" t="e">
        <f>EAD!#REF!</f>
        <v>#REF!</v>
      </c>
      <c r="J297" s="102" t="e">
        <f>EAD!#REF!</f>
        <v>#REF!</v>
      </c>
      <c r="K297" s="102" t="e">
        <f>EAD!#REF!</f>
        <v>#REF!</v>
      </c>
      <c r="L297" s="91"/>
      <c r="M297" s="91">
        <f t="shared" si="28"/>
        <v>14</v>
      </c>
      <c r="N297" s="91" t="str">
        <f t="shared" ca="1" si="29"/>
        <v>EAD!#REFERENCE!</v>
      </c>
    </row>
    <row r="298" spans="1:14" ht="12.75">
      <c r="A298" s="92" t="str">
        <f t="shared" ca="1" si="27"/>
        <v>EAD</v>
      </c>
      <c r="B298" s="40"/>
      <c r="C298" s="102" t="e">
        <f>EAD!#REF!</f>
        <v>#REF!</v>
      </c>
      <c r="D298" s="97" t="s">
        <v>538</v>
      </c>
      <c r="E298" s="102" t="e">
        <f>EAD!#REF!</f>
        <v>#REF!</v>
      </c>
      <c r="F298" s="102" t="e">
        <f>EAD!#REF!</f>
        <v>#REF!</v>
      </c>
      <c r="G298" s="102" t="e">
        <f>EAD!#REF!</f>
        <v>#REF!</v>
      </c>
      <c r="H298" s="102" t="e">
        <f>EAD!#REF!</f>
        <v>#REF!</v>
      </c>
      <c r="I298" s="102" t="e">
        <f>EAD!#REF!</f>
        <v>#REF!</v>
      </c>
      <c r="J298" s="102" t="e">
        <f>EAD!#REF!</f>
        <v>#REF!</v>
      </c>
      <c r="K298" s="102" t="e">
        <f>EAD!#REF!</f>
        <v>#REF!</v>
      </c>
      <c r="L298" s="91"/>
      <c r="M298" s="91">
        <f t="shared" si="28"/>
        <v>18</v>
      </c>
      <c r="N298" s="91" t="str">
        <f t="shared" ca="1" si="29"/>
        <v>EAD!#REFERENCE!</v>
      </c>
    </row>
    <row r="299" spans="1:14" ht="12.75">
      <c r="A299" s="92" t="str">
        <f t="shared" ca="1" si="27"/>
        <v>EAD</v>
      </c>
      <c r="B299" s="40"/>
      <c r="C299" s="102" t="e">
        <f>EAD!#REF!</f>
        <v>#REF!</v>
      </c>
      <c r="D299" s="97" t="s">
        <v>539</v>
      </c>
      <c r="E299" s="102" t="e">
        <f>EAD!#REF!</f>
        <v>#REF!</v>
      </c>
      <c r="F299" s="102" t="e">
        <f>EAD!#REF!</f>
        <v>#REF!</v>
      </c>
      <c r="G299" s="102" t="e">
        <f>EAD!#REF!</f>
        <v>#REF!</v>
      </c>
      <c r="H299" s="102" t="e">
        <f>EAD!#REF!</f>
        <v>#REF!</v>
      </c>
      <c r="I299" s="102" t="e">
        <f>EAD!#REF!</f>
        <v>#REF!</v>
      </c>
      <c r="J299" s="102" t="e">
        <f>EAD!#REF!</f>
        <v>#REF!</v>
      </c>
      <c r="K299" s="102" t="e">
        <f>EAD!#REF!</f>
        <v>#REF!</v>
      </c>
      <c r="L299" s="91"/>
      <c r="M299" s="91">
        <f t="shared" si="28"/>
        <v>18</v>
      </c>
      <c r="N299" s="91" t="str">
        <f t="shared" ca="1" si="29"/>
        <v>EAD!#REFERENCE!</v>
      </c>
    </row>
    <row r="300" spans="1:14" ht="12.75">
      <c r="A300" s="92" t="str">
        <f t="shared" ca="1" si="27"/>
        <v>EAD</v>
      </c>
      <c r="B300" s="40"/>
      <c r="C300" s="102" t="e">
        <f>EAD!#REF!</f>
        <v>#REF!</v>
      </c>
      <c r="D300" s="97" t="s">
        <v>540</v>
      </c>
      <c r="E300" s="102" t="e">
        <f>EAD!#REF!</f>
        <v>#REF!</v>
      </c>
      <c r="F300" s="102" t="e">
        <f>EAD!#REF!</f>
        <v>#REF!</v>
      </c>
      <c r="G300" s="102" t="e">
        <f>EAD!#REF!</f>
        <v>#REF!</v>
      </c>
      <c r="H300" s="102" t="e">
        <f>EAD!#REF!</f>
        <v>#REF!</v>
      </c>
      <c r="I300" s="102" t="e">
        <f>EAD!#REF!</f>
        <v>#REF!</v>
      </c>
      <c r="J300" s="102" t="e">
        <f>EAD!#REF!</f>
        <v>#REF!</v>
      </c>
      <c r="K300" s="102" t="e">
        <f>EAD!#REF!</f>
        <v>#REF!</v>
      </c>
      <c r="L300" s="91"/>
      <c r="M300" s="91">
        <f t="shared" si="28"/>
        <v>18</v>
      </c>
      <c r="N300" s="91" t="str">
        <f t="shared" ca="1" si="29"/>
        <v>EAD!#REFERENCE!</v>
      </c>
    </row>
    <row r="301" spans="1:14" ht="12.75">
      <c r="A301" s="92" t="str">
        <f t="shared" ca="1" si="27"/>
        <v>EAD</v>
      </c>
      <c r="B301" s="40"/>
      <c r="C301" s="102" t="e">
        <f>EAD!#REF!</f>
        <v>#REF!</v>
      </c>
      <c r="D301" s="97" t="s">
        <v>541</v>
      </c>
      <c r="E301" s="102" t="e">
        <f>EAD!#REF!</f>
        <v>#REF!</v>
      </c>
      <c r="F301" s="102" t="e">
        <f>EAD!#REF!</f>
        <v>#REF!</v>
      </c>
      <c r="G301" s="102" t="e">
        <f>EAD!#REF!</f>
        <v>#REF!</v>
      </c>
      <c r="H301" s="102" t="e">
        <f>EAD!#REF!</f>
        <v>#REF!</v>
      </c>
      <c r="I301" s="102" t="e">
        <f>EAD!#REF!</f>
        <v>#REF!</v>
      </c>
      <c r="J301" s="102" t="e">
        <f>EAD!#REF!</f>
        <v>#REF!</v>
      </c>
      <c r="K301" s="102" t="e">
        <f>EAD!#REF!</f>
        <v>#REF!</v>
      </c>
      <c r="L301" s="91"/>
      <c r="M301" s="91">
        <f t="shared" si="28"/>
        <v>20</v>
      </c>
      <c r="N301" s="91" t="str">
        <f t="shared" ca="1" si="29"/>
        <v>EAD!#REFERENCE!</v>
      </c>
    </row>
    <row r="302" spans="1:14" ht="12.75">
      <c r="A302" s="92" t="str">
        <f t="shared" ca="1" si="27"/>
        <v>EAD</v>
      </c>
      <c r="B302" s="40"/>
      <c r="C302" s="102" t="e">
        <f>EAD!#REF!</f>
        <v>#REF!</v>
      </c>
      <c r="D302" s="97" t="s">
        <v>542</v>
      </c>
      <c r="E302" s="102" t="e">
        <f>EAD!#REF!</f>
        <v>#REF!</v>
      </c>
      <c r="F302" s="102" t="e">
        <f>EAD!#REF!</f>
        <v>#REF!</v>
      </c>
      <c r="G302" s="102" t="e">
        <f>EAD!#REF!</f>
        <v>#REF!</v>
      </c>
      <c r="H302" s="102" t="e">
        <f>EAD!#REF!</f>
        <v>#REF!</v>
      </c>
      <c r="I302" s="102" t="e">
        <f>EAD!#REF!</f>
        <v>#REF!</v>
      </c>
      <c r="J302" s="102" t="e">
        <f>EAD!#REF!</f>
        <v>#REF!</v>
      </c>
      <c r="K302" s="102" t="e">
        <f>EAD!#REF!</f>
        <v>#REF!</v>
      </c>
      <c r="L302" s="91"/>
      <c r="M302" s="91">
        <f t="shared" si="28"/>
        <v>16</v>
      </c>
      <c r="N302" s="91" t="str">
        <f t="shared" ca="1" si="29"/>
        <v>EAD!#REFERENCE!</v>
      </c>
    </row>
    <row r="303" spans="1:14" ht="12.75">
      <c r="A303" s="92" t="str">
        <f t="shared" ca="1" si="27"/>
        <v>EAD</v>
      </c>
      <c r="B303" s="40"/>
      <c r="C303" s="102" t="e">
        <f>EAD!#REF!</f>
        <v>#REF!</v>
      </c>
      <c r="D303" s="97" t="s">
        <v>543</v>
      </c>
      <c r="E303" s="102" t="e">
        <f>EAD!#REF!</f>
        <v>#REF!</v>
      </c>
      <c r="F303" s="102" t="e">
        <f>EAD!#REF!</f>
        <v>#REF!</v>
      </c>
      <c r="G303" s="102" t="e">
        <f>EAD!#REF!</f>
        <v>#REF!</v>
      </c>
      <c r="H303" s="102" t="e">
        <f>EAD!#REF!</f>
        <v>#REF!</v>
      </c>
      <c r="I303" s="102" t="e">
        <f>EAD!#REF!</f>
        <v>#REF!</v>
      </c>
      <c r="J303" s="102" t="e">
        <f>EAD!#REF!</f>
        <v>#REF!</v>
      </c>
      <c r="K303" s="102" t="e">
        <f>EAD!#REF!</f>
        <v>#REF!</v>
      </c>
      <c r="L303" s="91"/>
      <c r="M303" s="91">
        <f t="shared" si="28"/>
        <v>18</v>
      </c>
      <c r="N303" s="91" t="str">
        <f t="shared" ca="1" si="29"/>
        <v>EAD!#REFERENCE!</v>
      </c>
    </row>
    <row r="304" spans="1:14" ht="12.75">
      <c r="A304" s="92" t="str">
        <f t="shared" ca="1" si="27"/>
        <v>EAD</v>
      </c>
      <c r="B304" s="40"/>
      <c r="C304" s="102" t="e">
        <f>EAD!#REF!</f>
        <v>#REF!</v>
      </c>
      <c r="D304" s="97" t="s">
        <v>544</v>
      </c>
      <c r="E304" s="102" t="e">
        <f>EAD!#REF!</f>
        <v>#REF!</v>
      </c>
      <c r="F304" s="102" t="e">
        <f>EAD!#REF!</f>
        <v>#REF!</v>
      </c>
      <c r="G304" s="102" t="e">
        <f>EAD!#REF!</f>
        <v>#REF!</v>
      </c>
      <c r="H304" s="102" t="e">
        <f>EAD!#REF!</f>
        <v>#REF!</v>
      </c>
      <c r="I304" s="102" t="e">
        <f>EAD!#REF!</f>
        <v>#REF!</v>
      </c>
      <c r="J304" s="102" t="e">
        <f>EAD!#REF!</f>
        <v>#REF!</v>
      </c>
      <c r="K304" s="102" t="e">
        <f>EAD!#REF!</f>
        <v>#REF!</v>
      </c>
      <c r="L304" s="91"/>
      <c r="M304" s="91">
        <f t="shared" si="28"/>
        <v>16</v>
      </c>
      <c r="N304" s="91" t="str">
        <f t="shared" ca="1" si="29"/>
        <v>EAD!#REFERENCE!</v>
      </c>
    </row>
    <row r="305" spans="1:14" ht="12.75">
      <c r="A305" s="92" t="str">
        <f t="shared" ca="1" si="27"/>
        <v>EAD</v>
      </c>
      <c r="B305" s="40"/>
      <c r="C305" s="102" t="e">
        <f>EAD!#REF!</f>
        <v>#REF!</v>
      </c>
      <c r="D305" s="97" t="s">
        <v>545</v>
      </c>
      <c r="E305" s="102" t="e">
        <f>EAD!#REF!</f>
        <v>#REF!</v>
      </c>
      <c r="F305" s="102" t="e">
        <f>EAD!#REF!</f>
        <v>#REF!</v>
      </c>
      <c r="G305" s="102" t="e">
        <f>EAD!#REF!</f>
        <v>#REF!</v>
      </c>
      <c r="H305" s="102" t="e">
        <f>EAD!#REF!</f>
        <v>#REF!</v>
      </c>
      <c r="I305" s="102" t="e">
        <f>EAD!#REF!</f>
        <v>#REF!</v>
      </c>
      <c r="J305" s="102" t="e">
        <f>EAD!#REF!</f>
        <v>#REF!</v>
      </c>
      <c r="K305" s="102" t="e">
        <f>EAD!#REF!</f>
        <v>#REF!</v>
      </c>
      <c r="L305" s="91"/>
      <c r="M305" s="91">
        <f t="shared" si="28"/>
        <v>12</v>
      </c>
      <c r="N305" s="91" t="str">
        <f t="shared" ca="1" si="29"/>
        <v>EAD!#REFERENCE!</v>
      </c>
    </row>
    <row r="306" spans="1:14" ht="12.75">
      <c r="A306" s="92" t="str">
        <f t="shared" ca="1" si="27"/>
        <v>EAD</v>
      </c>
      <c r="B306" s="40"/>
      <c r="C306" s="102" t="str">
        <f>EAD!B7</f>
        <v>Statseksponeringer (ekskl. defaultede)</v>
      </c>
      <c r="D306" s="97" t="s">
        <v>546</v>
      </c>
      <c r="E306" s="102">
        <f>EAD!C7</f>
        <v>0</v>
      </c>
      <c r="F306" s="102" t="e">
        <f>EAD!#REF!</f>
        <v>#REF!</v>
      </c>
      <c r="G306" s="102" t="e">
        <f>EAD!#REF!</f>
        <v>#REF!</v>
      </c>
      <c r="H306" s="102" t="e">
        <f>EAD!#REF!</f>
        <v>#REF!</v>
      </c>
      <c r="I306" s="102">
        <f>EAD!D7</f>
        <v>0</v>
      </c>
      <c r="J306" s="102">
        <f>EAD!E7</f>
        <v>0</v>
      </c>
      <c r="K306" s="102">
        <f>EAD!F7</f>
        <v>0</v>
      </c>
      <c r="L306" s="91"/>
      <c r="M306" s="91">
        <f t="shared" si="28"/>
        <v>18</v>
      </c>
      <c r="N306" s="91" t="str">
        <f t="shared" ca="1" si="29"/>
        <v>EAD!D7</v>
      </c>
    </row>
    <row r="307" spans="1:14" ht="12.75">
      <c r="A307" s="92" t="str">
        <f t="shared" ca="1" si="27"/>
        <v>EAD</v>
      </c>
      <c r="B307" s="40"/>
      <c r="C307" s="102" t="str">
        <f>EAD!B8</f>
        <v>Instituteksponeringer (ekskl. defaultede)</v>
      </c>
      <c r="D307" s="97" t="s">
        <v>547</v>
      </c>
      <c r="E307" s="102">
        <f>EAD!C8</f>
        <v>0</v>
      </c>
      <c r="F307" s="102" t="e">
        <f>EAD!#REF!</f>
        <v>#REF!</v>
      </c>
      <c r="G307" s="102" t="e">
        <f>EAD!#REF!</f>
        <v>#REF!</v>
      </c>
      <c r="H307" s="102" t="e">
        <f>EAD!#REF!</f>
        <v>#REF!</v>
      </c>
      <c r="I307" s="102">
        <f>EAD!D8</f>
        <v>0</v>
      </c>
      <c r="J307" s="102">
        <f>EAD!E8</f>
        <v>0</v>
      </c>
      <c r="K307" s="102">
        <f>EAD!F8</f>
        <v>0</v>
      </c>
      <c r="L307" s="91"/>
      <c r="M307" s="91">
        <f t="shared" si="28"/>
        <v>18</v>
      </c>
      <c r="N307" s="91" t="str">
        <f t="shared" ca="1" si="29"/>
        <v>EAD!D8</v>
      </c>
    </row>
    <row r="308" spans="1:14" ht="12.75">
      <c r="A308" s="92" t="str">
        <f t="shared" ca="1" si="27"/>
        <v>EAD</v>
      </c>
      <c r="B308" s="40"/>
      <c r="C308" s="102" t="str">
        <f>EAD!B9</f>
        <v>Erhvervseksponeringer (ekskl. defaultede)</v>
      </c>
      <c r="D308" s="97" t="s">
        <v>548</v>
      </c>
      <c r="E308" s="102">
        <f>EAD!C9</f>
        <v>0</v>
      </c>
      <c r="F308" s="102" t="e">
        <f>EAD!#REF!</f>
        <v>#REF!</v>
      </c>
      <c r="G308" s="102" t="e">
        <f>EAD!#REF!</f>
        <v>#REF!</v>
      </c>
      <c r="H308" s="102" t="e">
        <f>EAD!#REF!</f>
        <v>#REF!</v>
      </c>
      <c r="I308" s="102">
        <f>EAD!D9</f>
        <v>0</v>
      </c>
      <c r="J308" s="102">
        <f>EAD!E9</f>
        <v>0</v>
      </c>
      <c r="K308" s="102">
        <f>EAD!F9</f>
        <v>0</v>
      </c>
      <c r="L308" s="91"/>
      <c r="M308" s="91">
        <f t="shared" si="28"/>
        <v>18</v>
      </c>
      <c r="N308" s="91" t="str">
        <f t="shared" ca="1" si="29"/>
        <v>EAD!D9</v>
      </c>
    </row>
    <row r="309" spans="1:14" ht="12.75">
      <c r="A309" s="92" t="str">
        <f t="shared" ca="1" si="27"/>
        <v>EAD</v>
      </c>
      <c r="B309" s="40"/>
      <c r="C309" s="102" t="str">
        <f>EAD!B10</f>
        <v>Detaileksponeringer (ekskl. defaultede)</v>
      </c>
      <c r="D309" s="97" t="s">
        <v>549</v>
      </c>
      <c r="E309" s="102">
        <f>EAD!C10</f>
        <v>0</v>
      </c>
      <c r="F309" s="102" t="e">
        <f>EAD!#REF!</f>
        <v>#REF!</v>
      </c>
      <c r="G309" s="102" t="e">
        <f>EAD!#REF!</f>
        <v>#REF!</v>
      </c>
      <c r="H309" s="102" t="e">
        <f>EAD!#REF!</f>
        <v>#REF!</v>
      </c>
      <c r="I309" s="102">
        <f>EAD!D10</f>
        <v>0</v>
      </c>
      <c r="J309" s="102">
        <f>EAD!E10</f>
        <v>0</v>
      </c>
      <c r="K309" s="102">
        <f>EAD!F10</f>
        <v>0</v>
      </c>
      <c r="L309" s="91"/>
      <c r="M309" s="91">
        <f t="shared" si="28"/>
        <v>20</v>
      </c>
      <c r="N309" s="91" t="str">
        <f t="shared" ca="1" si="29"/>
        <v>EAD!D10</v>
      </c>
    </row>
    <row r="310" spans="1:14" ht="12.75">
      <c r="A310" s="92" t="str">
        <f t="shared" ca="1" si="27"/>
        <v>EAD</v>
      </c>
      <c r="B310" s="40"/>
      <c r="C310" s="102" t="str">
        <f>EAD!B11</f>
        <v>Defaultede erhvervseksponeringer</v>
      </c>
      <c r="D310" s="97" t="s">
        <v>550</v>
      </c>
      <c r="E310" s="102">
        <f>EAD!C11</f>
        <v>0</v>
      </c>
      <c r="F310" s="102" t="e">
        <f>EAD!#REF!</f>
        <v>#REF!</v>
      </c>
      <c r="G310" s="102" t="e">
        <f>EAD!#REF!</f>
        <v>#REF!</v>
      </c>
      <c r="H310" s="102" t="e">
        <f>EAD!#REF!</f>
        <v>#REF!</v>
      </c>
      <c r="I310" s="102">
        <f>EAD!D11</f>
        <v>0</v>
      </c>
      <c r="J310" s="102">
        <f>EAD!E11</f>
        <v>0</v>
      </c>
      <c r="K310" s="102">
        <f>EAD!F11</f>
        <v>0</v>
      </c>
      <c r="L310" s="91"/>
      <c r="M310" s="91">
        <f t="shared" si="28"/>
        <v>16</v>
      </c>
      <c r="N310" s="91" t="str">
        <f t="shared" ca="1" si="29"/>
        <v>EAD!D11</v>
      </c>
    </row>
    <row r="311" spans="1:14" ht="12.75">
      <c r="A311" s="92" t="str">
        <f t="shared" ca="1" si="27"/>
        <v>EAD</v>
      </c>
      <c r="B311" s="40"/>
      <c r="C311" s="102" t="str">
        <f>EAD!B12</f>
        <v>Defaultede detaileksponeringer</v>
      </c>
      <c r="D311" s="97" t="s">
        <v>551</v>
      </c>
      <c r="E311" s="102">
        <f>EAD!C12</f>
        <v>0</v>
      </c>
      <c r="F311" s="102" t="e">
        <f>EAD!#REF!</f>
        <v>#REF!</v>
      </c>
      <c r="G311" s="102" t="e">
        <f>EAD!#REF!</f>
        <v>#REF!</v>
      </c>
      <c r="H311" s="102" t="e">
        <f>EAD!#REF!</f>
        <v>#REF!</v>
      </c>
      <c r="I311" s="102">
        <f>EAD!D12</f>
        <v>0</v>
      </c>
      <c r="J311" s="102">
        <f>EAD!E12</f>
        <v>0</v>
      </c>
      <c r="K311" s="102">
        <f>EAD!F12</f>
        <v>0</v>
      </c>
      <c r="L311" s="91"/>
      <c r="M311" s="91">
        <f t="shared" si="28"/>
        <v>18</v>
      </c>
      <c r="N311" s="91" t="str">
        <f t="shared" ca="1" si="29"/>
        <v>EAD!D12</v>
      </c>
    </row>
    <row r="312" spans="1:14" ht="12.75">
      <c r="A312" s="92" t="str">
        <f t="shared" ca="1" si="27"/>
        <v>EAD</v>
      </c>
      <c r="B312" s="40"/>
      <c r="C312" s="102" t="str">
        <f>EAD!B13</f>
        <v>Øvrige defaultede eksponeringer (stat og institut)</v>
      </c>
      <c r="D312" s="97" t="s">
        <v>552</v>
      </c>
      <c r="E312" s="102">
        <f>EAD!C13</f>
        <v>0</v>
      </c>
      <c r="F312" s="102" t="e">
        <f>EAD!#REF!</f>
        <v>#REF!</v>
      </c>
      <c r="G312" s="102" t="e">
        <f>EAD!#REF!</f>
        <v>#REF!</v>
      </c>
      <c r="H312" s="102" t="e">
        <f>EAD!#REF!</f>
        <v>#REF!</v>
      </c>
      <c r="I312" s="102">
        <f>EAD!D13</f>
        <v>0</v>
      </c>
      <c r="J312" s="102">
        <f>EAD!E13</f>
        <v>0</v>
      </c>
      <c r="K312" s="102">
        <f>EAD!F13</f>
        <v>0</v>
      </c>
      <c r="L312" s="91"/>
      <c r="M312" s="91">
        <f t="shared" si="28"/>
        <v>16</v>
      </c>
      <c r="N312" s="91" t="str">
        <f t="shared" ca="1" si="29"/>
        <v>EAD!D13</v>
      </c>
    </row>
    <row r="313" spans="1:14" ht="12.75">
      <c r="A313" s="92" t="str">
        <f t="shared" ca="1" si="27"/>
        <v>EAD</v>
      </c>
      <c r="B313" s="40"/>
      <c r="C313" s="102" t="str">
        <f>EAD!B14</f>
        <v>Samlede krediteksponeringer under IRB-metoden i alt</v>
      </c>
      <c r="D313" s="97" t="s">
        <v>553</v>
      </c>
      <c r="E313" s="102">
        <f>EAD!C14</f>
        <v>0</v>
      </c>
      <c r="F313" s="102" t="e">
        <f>EAD!#REF!</f>
        <v>#REF!</v>
      </c>
      <c r="G313" s="102" t="e">
        <f>EAD!#REF!</f>
        <v>#REF!</v>
      </c>
      <c r="H313" s="102" t="e">
        <f>EAD!#REF!</f>
        <v>#REF!</v>
      </c>
      <c r="I313" s="102">
        <f>EAD!D14</f>
        <v>0</v>
      </c>
      <c r="J313" s="102">
        <f>EAD!E14</f>
        <v>0</v>
      </c>
      <c r="K313" s="102">
        <f>EAD!F14</f>
        <v>0</v>
      </c>
      <c r="L313" s="91"/>
      <c r="M313" s="91">
        <f t="shared" si="28"/>
        <v>12</v>
      </c>
      <c r="N313" s="91" t="str">
        <f t="shared" ca="1" si="29"/>
        <v>EAD!D14</v>
      </c>
    </row>
    <row r="314" spans="1:14" ht="12.75">
      <c r="A314" s="92" t="str">
        <f t="shared" ca="1" si="27"/>
        <v>EAD</v>
      </c>
      <c r="B314" s="40"/>
      <c r="C314" s="102" t="e">
        <f>EAD!#REF!</f>
        <v>#REF!</v>
      </c>
      <c r="D314" s="97" t="s">
        <v>554</v>
      </c>
      <c r="E314" s="102" t="e">
        <f>EAD!#REF!</f>
        <v>#REF!</v>
      </c>
      <c r="F314" s="102" t="e">
        <f>EAD!#REF!</f>
        <v>#REF!</v>
      </c>
      <c r="G314" s="102" t="e">
        <f>EAD!#REF!</f>
        <v>#REF!</v>
      </c>
      <c r="H314" s="102" t="e">
        <f>EAD!#REF!</f>
        <v>#REF!</v>
      </c>
      <c r="I314" s="102" t="e">
        <f>EAD!#REF!</f>
        <v>#REF!</v>
      </c>
      <c r="J314" s="102" t="e">
        <f>EAD!#REF!</f>
        <v>#REF!</v>
      </c>
      <c r="K314" s="102" t="e">
        <f>EAD!#REF!</f>
        <v>#REF!</v>
      </c>
      <c r="L314" s="91"/>
      <c r="M314" s="91">
        <f t="shared" si="28"/>
        <v>14</v>
      </c>
      <c r="N314" s="91" t="str">
        <f t="shared" ca="1" si="29"/>
        <v>EAD!#REFERENCE!</v>
      </c>
    </row>
    <row r="315" spans="1:14" ht="12.75">
      <c r="A315" s="92" t="str">
        <f t="shared" ca="1" si="27"/>
        <v>EAD</v>
      </c>
      <c r="B315" s="40"/>
      <c r="C315" s="102" t="e">
        <f>EAD!#REF!</f>
        <v>#REF!</v>
      </c>
      <c r="D315" s="97" t="s">
        <v>555</v>
      </c>
      <c r="E315" s="102" t="e">
        <f>EAD!#REF!</f>
        <v>#REF!</v>
      </c>
      <c r="F315" s="102" t="e">
        <f>EAD!#REF!</f>
        <v>#REF!</v>
      </c>
      <c r="G315" s="102" t="e">
        <f>EAD!#REF!</f>
        <v>#REF!</v>
      </c>
      <c r="H315" s="102" t="e">
        <f>EAD!#REF!</f>
        <v>#REF!</v>
      </c>
      <c r="I315" s="102" t="e">
        <f>EAD!#REF!</f>
        <v>#REF!</v>
      </c>
      <c r="J315" s="102" t="e">
        <f>EAD!#REF!</f>
        <v>#REF!</v>
      </c>
      <c r="K315" s="102" t="e">
        <f>EAD!#REF!</f>
        <v>#REF!</v>
      </c>
      <c r="L315" s="91"/>
      <c r="M315" s="91">
        <f t="shared" si="28"/>
        <v>14</v>
      </c>
      <c r="N315" s="91" t="str">
        <f t="shared" ca="1" si="29"/>
        <v>EAD!#REFERENCE!</v>
      </c>
    </row>
    <row r="316" spans="1:14" ht="12.75">
      <c r="A316" s="92" t="str">
        <f t="shared" ca="1" si="27"/>
        <v>EAD</v>
      </c>
      <c r="B316" s="40"/>
      <c r="C316" s="102" t="e">
        <f>EAD!#REF!</f>
        <v>#REF!</v>
      </c>
      <c r="D316" s="97" t="s">
        <v>556</v>
      </c>
      <c r="E316" s="102" t="e">
        <f>EAD!#REF!</f>
        <v>#REF!</v>
      </c>
      <c r="F316" s="102" t="e">
        <f>EAD!#REF!</f>
        <v>#REF!</v>
      </c>
      <c r="G316" s="102" t="e">
        <f>EAD!#REF!</f>
        <v>#REF!</v>
      </c>
      <c r="H316" s="102" t="e">
        <f>EAD!#REF!</f>
        <v>#REF!</v>
      </c>
      <c r="I316" s="102" t="e">
        <f>EAD!#REF!</f>
        <v>#REF!</v>
      </c>
      <c r="J316" s="102" t="e">
        <f>EAD!#REF!</f>
        <v>#REF!</v>
      </c>
      <c r="K316" s="102" t="e">
        <f>EAD!#REF!</f>
        <v>#REF!</v>
      </c>
      <c r="L316" s="91"/>
      <c r="M316" s="91">
        <f t="shared" si="28"/>
        <v>14</v>
      </c>
      <c r="N316" s="91" t="str">
        <f t="shared" ca="1" si="29"/>
        <v>EAD!#REFERENCE!</v>
      </c>
    </row>
    <row r="317" spans="1:14" ht="12.75">
      <c r="A317" s="92" t="str">
        <f t="shared" ca="1" si="27"/>
        <v>EAD</v>
      </c>
      <c r="B317" s="40"/>
      <c r="C317" s="102" t="e">
        <f>EAD!#REF!</f>
        <v>#REF!</v>
      </c>
      <c r="D317" s="97" t="s">
        <v>557</v>
      </c>
      <c r="E317" s="102" t="e">
        <f>EAD!#REF!</f>
        <v>#REF!</v>
      </c>
      <c r="F317" s="102" t="e">
        <f>EAD!#REF!</f>
        <v>#REF!</v>
      </c>
      <c r="G317" s="102" t="e">
        <f>EAD!#REF!</f>
        <v>#REF!</v>
      </c>
      <c r="H317" s="102" t="e">
        <f>EAD!#REF!</f>
        <v>#REF!</v>
      </c>
      <c r="I317" s="102" t="e">
        <f>EAD!#REF!</f>
        <v>#REF!</v>
      </c>
      <c r="J317" s="102" t="e">
        <f>EAD!#REF!</f>
        <v>#REF!</v>
      </c>
      <c r="K317" s="102" t="e">
        <f>EAD!#REF!</f>
        <v>#REF!</v>
      </c>
      <c r="L317" s="91"/>
      <c r="M317" s="91">
        <f t="shared" si="28"/>
        <v>16</v>
      </c>
      <c r="N317" s="91" t="str">
        <f t="shared" ca="1" si="29"/>
        <v>EAD!#REFERENCE!</v>
      </c>
    </row>
    <row r="318" spans="1:14" ht="12.75">
      <c r="A318" s="92" t="str">
        <f t="shared" ca="1" si="27"/>
        <v>EAD</v>
      </c>
      <c r="B318" s="40"/>
      <c r="C318" s="102" t="e">
        <f>EAD!#REF!</f>
        <v>#REF!</v>
      </c>
      <c r="D318" s="97" t="s">
        <v>558</v>
      </c>
      <c r="E318" s="102" t="e">
        <f>EAD!#REF!</f>
        <v>#REF!</v>
      </c>
      <c r="F318" s="102" t="e">
        <f>EAD!#REF!</f>
        <v>#REF!</v>
      </c>
      <c r="G318" s="102" t="e">
        <f>EAD!#REF!</f>
        <v>#REF!</v>
      </c>
      <c r="H318" s="102" t="e">
        <f>EAD!#REF!</f>
        <v>#REF!</v>
      </c>
      <c r="I318" s="102" t="e">
        <f>EAD!#REF!</f>
        <v>#REF!</v>
      </c>
      <c r="J318" s="102" t="e">
        <f>EAD!#REF!</f>
        <v>#REF!</v>
      </c>
      <c r="K318" s="102" t="e">
        <f>EAD!#REF!</f>
        <v>#REF!</v>
      </c>
      <c r="L318" s="91"/>
      <c r="M318" s="91">
        <f t="shared" si="28"/>
        <v>12</v>
      </c>
      <c r="N318" s="91" t="str">
        <f t="shared" ca="1" si="29"/>
        <v>EAD!#REFERENCE!</v>
      </c>
    </row>
    <row r="319" spans="1:14" ht="12.75">
      <c r="A319" s="92" t="str">
        <f t="shared" ca="1" si="27"/>
        <v>EAD</v>
      </c>
      <c r="B319" s="40"/>
      <c r="C319" s="102" t="e">
        <f>EAD!#REF!</f>
        <v>#REF!</v>
      </c>
      <c r="D319" s="97" t="s">
        <v>559</v>
      </c>
      <c r="E319" s="102" t="e">
        <f>EAD!#REF!</f>
        <v>#REF!</v>
      </c>
      <c r="F319" s="102" t="e">
        <f>EAD!#REF!</f>
        <v>#REF!</v>
      </c>
      <c r="G319" s="102" t="e">
        <f>EAD!#REF!</f>
        <v>#REF!</v>
      </c>
      <c r="H319" s="102" t="e">
        <f>EAD!#REF!</f>
        <v>#REF!</v>
      </c>
      <c r="I319" s="102" t="e">
        <f>EAD!#REF!</f>
        <v>#REF!</v>
      </c>
      <c r="J319" s="102" t="e">
        <f>EAD!#REF!</f>
        <v>#REF!</v>
      </c>
      <c r="K319" s="102" t="e">
        <f>EAD!#REF!</f>
        <v>#REF!</v>
      </c>
      <c r="L319" s="91"/>
      <c r="M319" s="91">
        <f t="shared" si="28"/>
        <v>14</v>
      </c>
      <c r="N319" s="91" t="str">
        <f t="shared" ca="1" si="29"/>
        <v>EAD!#REFERENCE!</v>
      </c>
    </row>
    <row r="320" spans="1:14" ht="12.75">
      <c r="A320" s="92" t="str">
        <f t="shared" ca="1" si="27"/>
        <v>EAD</v>
      </c>
      <c r="B320" s="40"/>
      <c r="C320" s="102" t="e">
        <f>EAD!#REF!</f>
        <v>#REF!</v>
      </c>
      <c r="D320" s="97" t="s">
        <v>560</v>
      </c>
      <c r="E320" s="102" t="e">
        <f>EAD!#REF!</f>
        <v>#REF!</v>
      </c>
      <c r="F320" s="102" t="e">
        <f>EAD!#REF!</f>
        <v>#REF!</v>
      </c>
      <c r="G320" s="102" t="e">
        <f>EAD!#REF!</f>
        <v>#REF!</v>
      </c>
      <c r="H320" s="102" t="e">
        <f>EAD!#REF!</f>
        <v>#REF!</v>
      </c>
      <c r="I320" s="102" t="e">
        <f>EAD!#REF!</f>
        <v>#REF!</v>
      </c>
      <c r="J320" s="102" t="e">
        <f>EAD!#REF!</f>
        <v>#REF!</v>
      </c>
      <c r="K320" s="102" t="e">
        <f>EAD!#REF!</f>
        <v>#REF!</v>
      </c>
      <c r="L320" s="91"/>
      <c r="M320" s="91">
        <f t="shared" si="28"/>
        <v>12</v>
      </c>
      <c r="N320" s="91" t="str">
        <f t="shared" ca="1" si="29"/>
        <v>EAD!#REFERENCE!</v>
      </c>
    </row>
    <row r="321" spans="1:14" ht="12.75">
      <c r="A321" s="92" t="str">
        <f t="shared" ref="A321:A384" ca="1" si="30">MID(N321,1,FIND("!",N321,1)-1)</f>
        <v>EAD</v>
      </c>
      <c r="B321" s="40"/>
      <c r="C321" s="102" t="str">
        <f>EAD!B16</f>
        <v>Samlede krediteksponeringer i alt</v>
      </c>
      <c r="D321" s="97" t="s">
        <v>561</v>
      </c>
      <c r="E321" s="102">
        <f>EAD!C16</f>
        <v>0</v>
      </c>
      <c r="F321" s="102" t="e">
        <f>EAD!#REF!</f>
        <v>#REF!</v>
      </c>
      <c r="G321" s="102" t="e">
        <f>EAD!#REF!</f>
        <v>#REF!</v>
      </c>
      <c r="H321" s="102" t="e">
        <f>EAD!#REF!</f>
        <v>#REF!</v>
      </c>
      <c r="I321" s="102">
        <f>EAD!D16</f>
        <v>0</v>
      </c>
      <c r="J321" s="102">
        <f>EAD!E16</f>
        <v>0</v>
      </c>
      <c r="K321" s="102">
        <f>EAD!F16</f>
        <v>0</v>
      </c>
      <c r="L321" s="91"/>
      <c r="M321" s="91">
        <f t="shared" ref="M321:M384" si="31">LEN(D321)</f>
        <v>8</v>
      </c>
      <c r="N321" s="91" t="str">
        <f t="shared" ca="1" si="29"/>
        <v>EAD!D16</v>
      </c>
    </row>
    <row r="322" spans="1:14" ht="12.75">
      <c r="A322" s="92" t="str">
        <f t="shared" ca="1" si="30"/>
        <v>EAD</v>
      </c>
      <c r="B322" s="40"/>
      <c r="C322" s="102" t="e">
        <f>EAD!#REF!</f>
        <v>#REF!</v>
      </c>
      <c r="D322" s="97" t="s">
        <v>562</v>
      </c>
      <c r="E322" s="102" t="e">
        <f>EAD!#REF!</f>
        <v>#REF!</v>
      </c>
      <c r="F322" s="102"/>
      <c r="G322" s="102"/>
      <c r="H322" s="102"/>
      <c r="I322" s="102"/>
      <c r="J322" s="102"/>
      <c r="K322" s="102"/>
      <c r="L322" s="91"/>
      <c r="M322" s="91">
        <f t="shared" si="31"/>
        <v>19</v>
      </c>
      <c r="N322" s="91" t="str">
        <f ca="1">MID(_xlfn.FORMULATEXT(E322),2,300)</f>
        <v>EAD!#REFERENCE!</v>
      </c>
    </row>
    <row r="323" spans="1:14" ht="12.75">
      <c r="A323" s="92" t="str">
        <f t="shared" ca="1" si="30"/>
        <v>EAD</v>
      </c>
      <c r="B323" s="102" t="e">
        <f>EAD!#REF!</f>
        <v>#REF!</v>
      </c>
      <c r="C323" s="40" t="s">
        <v>190</v>
      </c>
      <c r="D323" s="97" t="s">
        <v>563</v>
      </c>
      <c r="E323" s="102" t="e">
        <f>EAD!#REF!</f>
        <v>#REF!</v>
      </c>
      <c r="F323" s="102" t="e">
        <f>EAD!#REF!</f>
        <v>#REF!</v>
      </c>
      <c r="G323" s="102" t="e">
        <f>EAD!#REF!</f>
        <v>#REF!</v>
      </c>
      <c r="H323" s="102" t="e">
        <f>EAD!#REF!</f>
        <v>#REF!</v>
      </c>
      <c r="I323" s="102" t="e">
        <f>EAD!#REF!</f>
        <v>#REF!</v>
      </c>
      <c r="J323" s="102" t="e">
        <f>EAD!#REF!</f>
        <v>#REF!</v>
      </c>
      <c r="K323" s="102" t="e">
        <f>EAD!#REF!</f>
        <v>#REF!</v>
      </c>
      <c r="L323" s="91"/>
      <c r="M323" s="91">
        <f t="shared" si="31"/>
        <v>12</v>
      </c>
      <c r="N323" s="91" t="str">
        <f t="shared" ref="N323:N386" ca="1" si="32">MID(_xlfn.FORMULATEXT(I323),2,300)</f>
        <v>EAD!#REFERENCE!</v>
      </c>
    </row>
    <row r="324" spans="1:14" ht="12.75">
      <c r="A324" s="93" t="str">
        <f t="shared" ca="1" si="30"/>
        <v>#REFERENCE</v>
      </c>
      <c r="B324" s="103" t="e">
        <f>#REF!</f>
        <v>#REF!</v>
      </c>
      <c r="C324" s="103" t="e">
        <f>#REF!</f>
        <v>#REF!</v>
      </c>
      <c r="D324" s="28" t="s">
        <v>564</v>
      </c>
      <c r="E324" s="103" t="e">
        <f>#REF!</f>
        <v>#REF!</v>
      </c>
      <c r="F324" s="103" t="e">
        <f>#REF!</f>
        <v>#REF!</v>
      </c>
      <c r="G324" s="103" t="e">
        <f>#REF!</f>
        <v>#REF!</v>
      </c>
      <c r="H324" s="103" t="e">
        <f>#REF!</f>
        <v>#REF!</v>
      </c>
      <c r="I324" s="103" t="e">
        <f>#REF!</f>
        <v>#REF!</v>
      </c>
      <c r="J324" s="103" t="e">
        <f>#REF!</f>
        <v>#REF!</v>
      </c>
      <c r="K324" s="103" t="e">
        <f>#REF!</f>
        <v>#REF!</v>
      </c>
      <c r="L324" s="91"/>
      <c r="M324" s="91">
        <f t="shared" si="31"/>
        <v>20</v>
      </c>
      <c r="N324" s="91" t="str">
        <f t="shared" ca="1" si="32"/>
        <v>#REFERENCE!</v>
      </c>
    </row>
    <row r="325" spans="1:14" ht="12.75">
      <c r="A325" s="93" t="str">
        <f t="shared" ca="1" si="30"/>
        <v>#REFERENCE</v>
      </c>
      <c r="B325" s="1"/>
      <c r="C325" s="103" t="e">
        <f>#REF!</f>
        <v>#REF!</v>
      </c>
      <c r="D325" s="28" t="s">
        <v>565</v>
      </c>
      <c r="E325" s="103" t="e">
        <f>#REF!</f>
        <v>#REF!</v>
      </c>
      <c r="F325" s="103" t="e">
        <f>#REF!</f>
        <v>#REF!</v>
      </c>
      <c r="G325" s="103" t="e">
        <f>#REF!</f>
        <v>#REF!</v>
      </c>
      <c r="H325" s="103" t="e">
        <f>#REF!</f>
        <v>#REF!</v>
      </c>
      <c r="I325" s="103" t="e">
        <f>#REF!</f>
        <v>#REF!</v>
      </c>
      <c r="J325" s="103" t="e">
        <f>#REF!</f>
        <v>#REF!</v>
      </c>
      <c r="K325" s="103" t="e">
        <f>#REF!</f>
        <v>#REF!</v>
      </c>
      <c r="L325" s="91"/>
      <c r="M325" s="91">
        <f t="shared" si="31"/>
        <v>20</v>
      </c>
      <c r="N325" s="91" t="str">
        <f t="shared" ca="1" si="32"/>
        <v>#REFERENCE!</v>
      </c>
    </row>
    <row r="326" spans="1:14" ht="12.75">
      <c r="A326" s="93" t="str">
        <f t="shared" ca="1" si="30"/>
        <v>#REFERENCE</v>
      </c>
      <c r="B326" s="1"/>
      <c r="C326" s="103" t="e">
        <f>#REF!</f>
        <v>#REF!</v>
      </c>
      <c r="D326" s="28" t="s">
        <v>566</v>
      </c>
      <c r="E326" s="103" t="e">
        <f>#REF!</f>
        <v>#REF!</v>
      </c>
      <c r="F326" s="103" t="e">
        <f>#REF!</f>
        <v>#REF!</v>
      </c>
      <c r="G326" s="103" t="e">
        <f>#REF!</f>
        <v>#REF!</v>
      </c>
      <c r="H326" s="103" t="e">
        <f>#REF!</f>
        <v>#REF!</v>
      </c>
      <c r="I326" s="103" t="e">
        <f>#REF!</f>
        <v>#REF!</v>
      </c>
      <c r="J326" s="103" t="e">
        <f>#REF!</f>
        <v>#REF!</v>
      </c>
      <c r="K326" s="103" t="e">
        <f>#REF!</f>
        <v>#REF!</v>
      </c>
      <c r="L326" s="91"/>
      <c r="M326" s="91">
        <f t="shared" si="31"/>
        <v>20</v>
      </c>
      <c r="N326" s="91" t="str">
        <f t="shared" ca="1" si="32"/>
        <v>#REFERENCE!</v>
      </c>
    </row>
    <row r="327" spans="1:14" ht="12.75">
      <c r="A327" s="93" t="str">
        <f t="shared" ca="1" si="30"/>
        <v>#REFERENCE</v>
      </c>
      <c r="B327" s="1"/>
      <c r="C327" s="103" t="e">
        <f>#REF!</f>
        <v>#REF!</v>
      </c>
      <c r="D327" s="28" t="s">
        <v>567</v>
      </c>
      <c r="E327" s="103" t="e">
        <f>#REF!</f>
        <v>#REF!</v>
      </c>
      <c r="F327" s="103" t="e">
        <f>#REF!</f>
        <v>#REF!</v>
      </c>
      <c r="G327" s="103" t="e">
        <f>#REF!</f>
        <v>#REF!</v>
      </c>
      <c r="H327" s="103" t="e">
        <f>#REF!</f>
        <v>#REF!</v>
      </c>
      <c r="I327" s="103" t="e">
        <f>#REF!</f>
        <v>#REF!</v>
      </c>
      <c r="J327" s="103" t="e">
        <f>#REF!</f>
        <v>#REF!</v>
      </c>
      <c r="K327" s="103" t="e">
        <f>#REF!</f>
        <v>#REF!</v>
      </c>
      <c r="L327" s="91"/>
      <c r="M327" s="91">
        <f t="shared" si="31"/>
        <v>22</v>
      </c>
      <c r="N327" s="91" t="str">
        <f t="shared" ca="1" si="32"/>
        <v>#REFERENCE!</v>
      </c>
    </row>
    <row r="328" spans="1:14" ht="12.75">
      <c r="A328" s="93" t="str">
        <f t="shared" ca="1" si="30"/>
        <v>#REFERENCE</v>
      </c>
      <c r="B328" s="1"/>
      <c r="C328" s="103" t="e">
        <f>#REF!</f>
        <v>#REF!</v>
      </c>
      <c r="D328" s="28" t="s">
        <v>568</v>
      </c>
      <c r="E328" s="103" t="e">
        <f>#REF!</f>
        <v>#REF!</v>
      </c>
      <c r="F328" s="103" t="e">
        <f>#REF!</f>
        <v>#REF!</v>
      </c>
      <c r="G328" s="103" t="e">
        <f>#REF!</f>
        <v>#REF!</v>
      </c>
      <c r="H328" s="103" t="e">
        <f>#REF!</f>
        <v>#REF!</v>
      </c>
      <c r="I328" s="103" t="e">
        <f>#REF!</f>
        <v>#REF!</v>
      </c>
      <c r="J328" s="103" t="e">
        <f>#REF!</f>
        <v>#REF!</v>
      </c>
      <c r="K328" s="103" t="e">
        <f>#REF!</f>
        <v>#REF!</v>
      </c>
      <c r="L328" s="91"/>
      <c r="M328" s="91">
        <f t="shared" si="31"/>
        <v>20</v>
      </c>
      <c r="N328" s="91" t="str">
        <f t="shared" ca="1" si="32"/>
        <v>#REFERENCE!</v>
      </c>
    </row>
    <row r="329" spans="1:14" ht="12.75">
      <c r="A329" s="93" t="str">
        <f t="shared" ca="1" si="30"/>
        <v>#REFERENCE</v>
      </c>
      <c r="B329" s="1"/>
      <c r="C329" s="103" t="e">
        <f>#REF!</f>
        <v>#REF!</v>
      </c>
      <c r="D329" s="28" t="s">
        <v>569</v>
      </c>
      <c r="E329" s="103" t="e">
        <f>#REF!</f>
        <v>#REF!</v>
      </c>
      <c r="F329" s="103" t="e">
        <f>#REF!</f>
        <v>#REF!</v>
      </c>
      <c r="G329" s="103" t="e">
        <f>#REF!</f>
        <v>#REF!</v>
      </c>
      <c r="H329" s="103" t="e">
        <f>#REF!</f>
        <v>#REF!</v>
      </c>
      <c r="I329" s="103" t="e">
        <f>#REF!</f>
        <v>#REF!</v>
      </c>
      <c r="J329" s="103" t="e">
        <f>#REF!</f>
        <v>#REF!</v>
      </c>
      <c r="K329" s="103" t="e">
        <f>#REF!</f>
        <v>#REF!</v>
      </c>
      <c r="L329" s="91"/>
      <c r="M329" s="91">
        <f t="shared" si="31"/>
        <v>23</v>
      </c>
      <c r="N329" s="91" t="str">
        <f t="shared" ca="1" si="32"/>
        <v>#REFERENCE!</v>
      </c>
    </row>
    <row r="330" spans="1:14" ht="12.75">
      <c r="A330" s="93" t="str">
        <f t="shared" ca="1" si="30"/>
        <v>#REFERENCE</v>
      </c>
      <c r="B330" s="1"/>
      <c r="C330" s="103" t="e">
        <f>#REF!</f>
        <v>#REF!</v>
      </c>
      <c r="D330" s="28" t="s">
        <v>570</v>
      </c>
      <c r="E330" s="103" t="e">
        <f>#REF!</f>
        <v>#REF!</v>
      </c>
      <c r="F330" s="103" t="e">
        <f>#REF!</f>
        <v>#REF!</v>
      </c>
      <c r="G330" s="103" t="e">
        <f>#REF!</f>
        <v>#REF!</v>
      </c>
      <c r="H330" s="103" t="e">
        <f>#REF!</f>
        <v>#REF!</v>
      </c>
      <c r="I330" s="103" t="e">
        <f>#REF!</f>
        <v>#REF!</v>
      </c>
      <c r="J330" s="103" t="e">
        <f>#REF!</f>
        <v>#REF!</v>
      </c>
      <c r="K330" s="103" t="e">
        <f>#REF!</f>
        <v>#REF!</v>
      </c>
      <c r="L330" s="91"/>
      <c r="M330" s="91">
        <f t="shared" si="31"/>
        <v>23</v>
      </c>
      <c r="N330" s="91" t="str">
        <f t="shared" ca="1" si="32"/>
        <v>#REFERENCE!</v>
      </c>
    </row>
    <row r="331" spans="1:14" ht="12.75">
      <c r="A331" s="93" t="str">
        <f t="shared" ca="1" si="30"/>
        <v>#REFERENCE</v>
      </c>
      <c r="B331" s="1"/>
      <c r="C331" s="103" t="e">
        <f>#REF!</f>
        <v>#REF!</v>
      </c>
      <c r="D331" s="28" t="s">
        <v>571</v>
      </c>
      <c r="E331" s="103" t="e">
        <f>#REF!</f>
        <v>#REF!</v>
      </c>
      <c r="F331" s="103" t="e">
        <f>#REF!</f>
        <v>#REF!</v>
      </c>
      <c r="G331" s="103" t="e">
        <f>#REF!</f>
        <v>#REF!</v>
      </c>
      <c r="H331" s="103" t="e">
        <f>#REF!</f>
        <v>#REF!</v>
      </c>
      <c r="I331" s="103" t="e">
        <f>#REF!</f>
        <v>#REF!</v>
      </c>
      <c r="J331" s="103" t="e">
        <f>#REF!</f>
        <v>#REF!</v>
      </c>
      <c r="K331" s="103" t="e">
        <f>#REF!</f>
        <v>#REF!</v>
      </c>
      <c r="L331" s="91"/>
      <c r="M331" s="91">
        <f t="shared" si="31"/>
        <v>23</v>
      </c>
      <c r="N331" s="91" t="str">
        <f t="shared" ca="1" si="32"/>
        <v>#REFERENCE!</v>
      </c>
    </row>
    <row r="332" spans="1:14" ht="12.75">
      <c r="A332" s="93" t="str">
        <f t="shared" ca="1" si="30"/>
        <v>#REFERENCE</v>
      </c>
      <c r="B332" s="1"/>
      <c r="C332" s="103" t="e">
        <f>#REF!</f>
        <v>#REF!</v>
      </c>
      <c r="D332" s="28" t="s">
        <v>572</v>
      </c>
      <c r="E332" s="103" t="e">
        <f>#REF!</f>
        <v>#REF!</v>
      </c>
      <c r="F332" s="103" t="e">
        <f>#REF!</f>
        <v>#REF!</v>
      </c>
      <c r="G332" s="103" t="e">
        <f>#REF!</f>
        <v>#REF!</v>
      </c>
      <c r="H332" s="103" t="e">
        <f>#REF!</f>
        <v>#REF!</v>
      </c>
      <c r="I332" s="103" t="e">
        <f>#REF!</f>
        <v>#REF!</v>
      </c>
      <c r="J332" s="103" t="e">
        <f>#REF!</f>
        <v>#REF!</v>
      </c>
      <c r="K332" s="103" t="e">
        <f>#REF!</f>
        <v>#REF!</v>
      </c>
      <c r="L332" s="91"/>
      <c r="M332" s="91">
        <f t="shared" si="31"/>
        <v>25</v>
      </c>
      <c r="N332" s="91" t="str">
        <f t="shared" ca="1" si="32"/>
        <v>#REFERENCE!</v>
      </c>
    </row>
    <row r="333" spans="1:14" ht="12.75">
      <c r="A333" s="93" t="str">
        <f t="shared" ca="1" si="30"/>
        <v>#REFERENCE</v>
      </c>
      <c r="B333" s="1"/>
      <c r="C333" s="103" t="e">
        <f>#REF!</f>
        <v>#REF!</v>
      </c>
      <c r="D333" s="28" t="s">
        <v>573</v>
      </c>
      <c r="E333" s="103" t="e">
        <f>#REF!</f>
        <v>#REF!</v>
      </c>
      <c r="F333" s="103" t="e">
        <f>#REF!</f>
        <v>#REF!</v>
      </c>
      <c r="G333" s="103" t="e">
        <f>#REF!</f>
        <v>#REF!</v>
      </c>
      <c r="H333" s="103" t="e">
        <f>#REF!</f>
        <v>#REF!</v>
      </c>
      <c r="I333" s="103" t="e">
        <f>#REF!</f>
        <v>#REF!</v>
      </c>
      <c r="J333" s="103" t="e">
        <f>#REF!</f>
        <v>#REF!</v>
      </c>
      <c r="K333" s="103" t="e">
        <f>#REF!</f>
        <v>#REF!</v>
      </c>
      <c r="L333" s="91"/>
      <c r="M333" s="91">
        <f t="shared" si="31"/>
        <v>23</v>
      </c>
      <c r="N333" s="91" t="str">
        <f t="shared" ca="1" si="32"/>
        <v>#REFERENCE!</v>
      </c>
    </row>
    <row r="334" spans="1:14" ht="12.75">
      <c r="A334" s="93" t="str">
        <f t="shared" ca="1" si="30"/>
        <v>#REFERENCE</v>
      </c>
      <c r="B334" s="1"/>
      <c r="C334" s="103" t="e">
        <f>#REF!</f>
        <v>#REF!</v>
      </c>
      <c r="D334" s="28" t="s">
        <v>574</v>
      </c>
      <c r="E334" s="103" t="e">
        <f>#REF!</f>
        <v>#REF!</v>
      </c>
      <c r="F334" s="103" t="e">
        <f>#REF!</f>
        <v>#REF!</v>
      </c>
      <c r="G334" s="103" t="e">
        <f>#REF!</f>
        <v>#REF!</v>
      </c>
      <c r="H334" s="103" t="e">
        <f>#REF!</f>
        <v>#REF!</v>
      </c>
      <c r="I334" s="103" t="e">
        <f>#REF!</f>
        <v>#REF!</v>
      </c>
      <c r="J334" s="103" t="e">
        <f>#REF!</f>
        <v>#REF!</v>
      </c>
      <c r="K334" s="103" t="e">
        <f>#REF!</f>
        <v>#REF!</v>
      </c>
      <c r="L334" s="91"/>
      <c r="M334" s="91">
        <f t="shared" si="31"/>
        <v>17</v>
      </c>
      <c r="N334" s="91" t="str">
        <f t="shared" ca="1" si="32"/>
        <v>#REFERENCE!</v>
      </c>
    </row>
    <row r="335" spans="1:14" ht="12.75">
      <c r="A335" s="93" t="str">
        <f t="shared" ca="1" si="30"/>
        <v>#REFERENCE</v>
      </c>
      <c r="B335" s="1"/>
      <c r="C335" s="103" t="e">
        <f>#REF!</f>
        <v>#REF!</v>
      </c>
      <c r="D335" s="28" t="s">
        <v>575</v>
      </c>
      <c r="E335" s="103" t="e">
        <f>#REF!</f>
        <v>#REF!</v>
      </c>
      <c r="F335" s="103" t="e">
        <f>#REF!</f>
        <v>#REF!</v>
      </c>
      <c r="G335" s="103" t="e">
        <f>#REF!</f>
        <v>#REF!</v>
      </c>
      <c r="H335" s="103" t="e">
        <f>#REF!</f>
        <v>#REF!</v>
      </c>
      <c r="I335" s="103" t="e">
        <f>#REF!</f>
        <v>#REF!</v>
      </c>
      <c r="J335" s="103" t="e">
        <f>#REF!</f>
        <v>#REF!</v>
      </c>
      <c r="K335" s="103" t="e">
        <f>#REF!</f>
        <v>#REF!</v>
      </c>
      <c r="L335" s="91"/>
      <c r="M335" s="91">
        <f t="shared" si="31"/>
        <v>17</v>
      </c>
      <c r="N335" s="91" t="str">
        <f t="shared" ca="1" si="32"/>
        <v>#REFERENCE!</v>
      </c>
    </row>
    <row r="336" spans="1:14" ht="12.75">
      <c r="A336" s="93" t="str">
        <f t="shared" ca="1" si="30"/>
        <v>#REFERENCE</v>
      </c>
      <c r="B336" s="1"/>
      <c r="C336" s="103" t="e">
        <f>#REF!</f>
        <v>#REF!</v>
      </c>
      <c r="D336" s="28" t="s">
        <v>576</v>
      </c>
      <c r="E336" s="103" t="e">
        <f>#REF!</f>
        <v>#REF!</v>
      </c>
      <c r="F336" s="103" t="e">
        <f>#REF!</f>
        <v>#REF!</v>
      </c>
      <c r="G336" s="103" t="e">
        <f>#REF!</f>
        <v>#REF!</v>
      </c>
      <c r="H336" s="103" t="e">
        <f>#REF!</f>
        <v>#REF!</v>
      </c>
      <c r="I336" s="103" t="e">
        <f>#REF!</f>
        <v>#REF!</v>
      </c>
      <c r="J336" s="103" t="e">
        <f>#REF!</f>
        <v>#REF!</v>
      </c>
      <c r="K336" s="103" t="e">
        <f>#REF!</f>
        <v>#REF!</v>
      </c>
      <c r="L336" s="91"/>
      <c r="M336" s="91">
        <f t="shared" si="31"/>
        <v>17</v>
      </c>
      <c r="N336" s="91" t="str">
        <f t="shared" ca="1" si="32"/>
        <v>#REFERENCE!</v>
      </c>
    </row>
    <row r="337" spans="1:14" ht="12.75">
      <c r="A337" s="93" t="str">
        <f t="shared" ca="1" si="30"/>
        <v>#REFERENCE</v>
      </c>
      <c r="B337" s="1"/>
      <c r="C337" s="103" t="e">
        <f>#REF!</f>
        <v>#REF!</v>
      </c>
      <c r="D337" s="28" t="s">
        <v>577</v>
      </c>
      <c r="E337" s="103" t="e">
        <f>#REF!</f>
        <v>#REF!</v>
      </c>
      <c r="F337" s="103" t="e">
        <f>#REF!</f>
        <v>#REF!</v>
      </c>
      <c r="G337" s="103" t="e">
        <f>#REF!</f>
        <v>#REF!</v>
      </c>
      <c r="H337" s="103" t="e">
        <f>#REF!</f>
        <v>#REF!</v>
      </c>
      <c r="I337" s="103" t="e">
        <f>#REF!</f>
        <v>#REF!</v>
      </c>
      <c r="J337" s="103" t="e">
        <f>#REF!</f>
        <v>#REF!</v>
      </c>
      <c r="K337" s="103" t="e">
        <f>#REF!</f>
        <v>#REF!</v>
      </c>
      <c r="L337" s="91"/>
      <c r="M337" s="91">
        <f t="shared" si="31"/>
        <v>19</v>
      </c>
      <c r="N337" s="91" t="str">
        <f t="shared" ca="1" si="32"/>
        <v>#REFERENCE!</v>
      </c>
    </row>
    <row r="338" spans="1:14" ht="12.75">
      <c r="A338" s="93" t="str">
        <f t="shared" ca="1" si="30"/>
        <v>#REFERENCE</v>
      </c>
      <c r="B338" s="1"/>
      <c r="C338" s="103" t="e">
        <f>#REF!</f>
        <v>#REF!</v>
      </c>
      <c r="D338" s="28" t="s">
        <v>578</v>
      </c>
      <c r="E338" s="103" t="e">
        <f>#REF!</f>
        <v>#REF!</v>
      </c>
      <c r="F338" s="103" t="e">
        <f>#REF!</f>
        <v>#REF!</v>
      </c>
      <c r="G338" s="103" t="e">
        <f>#REF!</f>
        <v>#REF!</v>
      </c>
      <c r="H338" s="103" t="e">
        <f>#REF!</f>
        <v>#REF!</v>
      </c>
      <c r="I338" s="103" t="e">
        <f>#REF!</f>
        <v>#REF!</v>
      </c>
      <c r="J338" s="103" t="e">
        <f>#REF!</f>
        <v>#REF!</v>
      </c>
      <c r="K338" s="103" t="e">
        <f>#REF!</f>
        <v>#REF!</v>
      </c>
      <c r="L338" s="91"/>
      <c r="M338" s="91">
        <f t="shared" si="31"/>
        <v>17</v>
      </c>
      <c r="N338" s="91" t="str">
        <f t="shared" ca="1" si="32"/>
        <v>#REFERENCE!</v>
      </c>
    </row>
    <row r="339" spans="1:14" ht="12.75">
      <c r="A339" s="93" t="str">
        <f t="shared" ca="1" si="30"/>
        <v>#REFERENCE</v>
      </c>
      <c r="B339" s="1"/>
      <c r="C339" s="103" t="e">
        <f>#REF!</f>
        <v>#REF!</v>
      </c>
      <c r="D339" s="28" t="s">
        <v>579</v>
      </c>
      <c r="E339" s="103" t="e">
        <f>#REF!</f>
        <v>#REF!</v>
      </c>
      <c r="F339" s="103" t="e">
        <f>#REF!</f>
        <v>#REF!</v>
      </c>
      <c r="G339" s="103" t="e">
        <f>#REF!</f>
        <v>#REF!</v>
      </c>
      <c r="H339" s="103" t="e">
        <f>#REF!</f>
        <v>#REF!</v>
      </c>
      <c r="I339" s="103" t="e">
        <f>#REF!</f>
        <v>#REF!</v>
      </c>
      <c r="J339" s="103" t="e">
        <f>#REF!</f>
        <v>#REF!</v>
      </c>
      <c r="K339" s="103" t="e">
        <f>#REF!</f>
        <v>#REF!</v>
      </c>
      <c r="L339" s="91"/>
      <c r="M339" s="91">
        <f t="shared" si="31"/>
        <v>14</v>
      </c>
      <c r="N339" s="91" t="str">
        <f t="shared" ca="1" si="32"/>
        <v>#REFERENCE!</v>
      </c>
    </row>
    <row r="340" spans="1:14" ht="12.75">
      <c r="A340" s="93" t="str">
        <f t="shared" ca="1" si="30"/>
        <v>#REFERENCE</v>
      </c>
      <c r="B340" s="1"/>
      <c r="C340" s="103" t="e">
        <f>#REF!</f>
        <v>#REF!</v>
      </c>
      <c r="D340" s="28" t="s">
        <v>580</v>
      </c>
      <c r="E340" s="103" t="e">
        <f>#REF!</f>
        <v>#REF!</v>
      </c>
      <c r="F340" s="103" t="e">
        <f>#REF!</f>
        <v>#REF!</v>
      </c>
      <c r="G340" s="103" t="e">
        <f>#REF!</f>
        <v>#REF!</v>
      </c>
      <c r="H340" s="103" t="e">
        <f>#REF!</f>
        <v>#REF!</v>
      </c>
      <c r="I340" s="103" t="e">
        <f>#REF!</f>
        <v>#REF!</v>
      </c>
      <c r="J340" s="103" t="e">
        <f>#REF!</f>
        <v>#REF!</v>
      </c>
      <c r="K340" s="103" t="e">
        <f>#REF!</f>
        <v>#REF!</v>
      </c>
      <c r="L340" s="91"/>
      <c r="M340" s="91">
        <f t="shared" si="31"/>
        <v>14</v>
      </c>
      <c r="N340" s="91" t="str">
        <f t="shared" ca="1" si="32"/>
        <v>#REFERENCE!</v>
      </c>
    </row>
    <row r="341" spans="1:14" ht="12.75">
      <c r="A341" s="93" t="str">
        <f t="shared" ca="1" si="30"/>
        <v>#REFERENCE</v>
      </c>
      <c r="B341" s="1"/>
      <c r="C341" s="103" t="e">
        <f>#REF!</f>
        <v>#REF!</v>
      </c>
      <c r="D341" s="28" t="s">
        <v>581</v>
      </c>
      <c r="E341" s="103" t="e">
        <f>#REF!</f>
        <v>#REF!</v>
      </c>
      <c r="F341" s="103" t="e">
        <f>#REF!</f>
        <v>#REF!</v>
      </c>
      <c r="G341" s="103" t="e">
        <f>#REF!</f>
        <v>#REF!</v>
      </c>
      <c r="H341" s="103" t="e">
        <f>#REF!</f>
        <v>#REF!</v>
      </c>
      <c r="I341" s="103" t="e">
        <f>#REF!</f>
        <v>#REF!</v>
      </c>
      <c r="J341" s="103" t="e">
        <f>#REF!</f>
        <v>#REF!</v>
      </c>
      <c r="K341" s="103" t="e">
        <f>#REF!</f>
        <v>#REF!</v>
      </c>
      <c r="L341" s="91"/>
      <c r="M341" s="91">
        <f t="shared" si="31"/>
        <v>14</v>
      </c>
      <c r="N341" s="91" t="str">
        <f t="shared" ca="1" si="32"/>
        <v>#REFERENCE!</v>
      </c>
    </row>
    <row r="342" spans="1:14" ht="12.75">
      <c r="A342" s="93" t="str">
        <f t="shared" ca="1" si="30"/>
        <v>#REFERENCE</v>
      </c>
      <c r="B342" s="1"/>
      <c r="C342" s="103" t="e">
        <f>#REF!</f>
        <v>#REF!</v>
      </c>
      <c r="D342" s="28" t="s">
        <v>582</v>
      </c>
      <c r="E342" s="103" t="e">
        <f>#REF!</f>
        <v>#REF!</v>
      </c>
      <c r="F342" s="103" t="e">
        <f>#REF!</f>
        <v>#REF!</v>
      </c>
      <c r="G342" s="103" t="e">
        <f>#REF!</f>
        <v>#REF!</v>
      </c>
      <c r="H342" s="103" t="e">
        <f>#REF!</f>
        <v>#REF!</v>
      </c>
      <c r="I342" s="103" t="e">
        <f>#REF!</f>
        <v>#REF!</v>
      </c>
      <c r="J342" s="103" t="e">
        <f>#REF!</f>
        <v>#REF!</v>
      </c>
      <c r="K342" s="103" t="e">
        <f>#REF!</f>
        <v>#REF!</v>
      </c>
      <c r="L342" s="91"/>
      <c r="M342" s="91">
        <f t="shared" si="31"/>
        <v>16</v>
      </c>
      <c r="N342" s="91" t="str">
        <f t="shared" ca="1" si="32"/>
        <v>#REFERENCE!</v>
      </c>
    </row>
    <row r="343" spans="1:14" ht="12.75">
      <c r="A343" s="93" t="str">
        <f t="shared" ca="1" si="30"/>
        <v>#REFERENCE</v>
      </c>
      <c r="B343" s="1"/>
      <c r="C343" s="103" t="e">
        <f>#REF!</f>
        <v>#REF!</v>
      </c>
      <c r="D343" s="28" t="s">
        <v>583</v>
      </c>
      <c r="E343" s="103" t="e">
        <f>#REF!</f>
        <v>#REF!</v>
      </c>
      <c r="F343" s="103" t="e">
        <f>#REF!</f>
        <v>#REF!</v>
      </c>
      <c r="G343" s="103" t="e">
        <f>#REF!</f>
        <v>#REF!</v>
      </c>
      <c r="H343" s="103" t="e">
        <f>#REF!</f>
        <v>#REF!</v>
      </c>
      <c r="I343" s="103" t="e">
        <f>#REF!</f>
        <v>#REF!</v>
      </c>
      <c r="J343" s="103" t="e">
        <f>#REF!</f>
        <v>#REF!</v>
      </c>
      <c r="K343" s="103" t="e">
        <f>#REF!</f>
        <v>#REF!</v>
      </c>
      <c r="L343" s="91"/>
      <c r="M343" s="91">
        <f t="shared" si="31"/>
        <v>14</v>
      </c>
      <c r="N343" s="91" t="str">
        <f t="shared" ca="1" si="32"/>
        <v>#REFERENCE!</v>
      </c>
    </row>
    <row r="344" spans="1:14" ht="12.75">
      <c r="A344" s="93" t="str">
        <f t="shared" ca="1" si="30"/>
        <v>#REFERENCE</v>
      </c>
      <c r="B344" s="1"/>
      <c r="C344" s="103" t="e">
        <f>#REF!</f>
        <v>#REF!</v>
      </c>
      <c r="D344" s="28" t="s">
        <v>584</v>
      </c>
      <c r="E344" s="103" t="e">
        <f>#REF!</f>
        <v>#REF!</v>
      </c>
      <c r="F344" s="103" t="e">
        <f>#REF!</f>
        <v>#REF!</v>
      </c>
      <c r="G344" s="103" t="e">
        <f>#REF!</f>
        <v>#REF!</v>
      </c>
      <c r="H344" s="103" t="e">
        <f>#REF!</f>
        <v>#REF!</v>
      </c>
      <c r="I344" s="103" t="e">
        <f>#REF!</f>
        <v>#REF!</v>
      </c>
      <c r="J344" s="103" t="e">
        <f>#REF!</f>
        <v>#REF!</v>
      </c>
      <c r="K344" s="103" t="e">
        <f>#REF!</f>
        <v>#REF!</v>
      </c>
      <c r="L344" s="91"/>
      <c r="M344" s="91">
        <f t="shared" si="31"/>
        <v>17</v>
      </c>
      <c r="N344" s="91" t="str">
        <f t="shared" ca="1" si="32"/>
        <v>#REFERENCE!</v>
      </c>
    </row>
    <row r="345" spans="1:14" ht="12.75">
      <c r="A345" s="93" t="str">
        <f t="shared" ca="1" si="30"/>
        <v>#REFERENCE</v>
      </c>
      <c r="B345" s="1"/>
      <c r="C345" s="103" t="e">
        <f>#REF!</f>
        <v>#REF!</v>
      </c>
      <c r="D345" s="28" t="s">
        <v>585</v>
      </c>
      <c r="E345" s="103" t="e">
        <f>#REF!</f>
        <v>#REF!</v>
      </c>
      <c r="F345" s="103" t="e">
        <f>#REF!</f>
        <v>#REF!</v>
      </c>
      <c r="G345" s="103" t="e">
        <f>#REF!</f>
        <v>#REF!</v>
      </c>
      <c r="H345" s="103" t="e">
        <f>#REF!</f>
        <v>#REF!</v>
      </c>
      <c r="I345" s="103" t="e">
        <f>#REF!</f>
        <v>#REF!</v>
      </c>
      <c r="J345" s="103" t="e">
        <f>#REF!</f>
        <v>#REF!</v>
      </c>
      <c r="K345" s="103" t="e">
        <f>#REF!</f>
        <v>#REF!</v>
      </c>
      <c r="L345" s="91"/>
      <c r="M345" s="91">
        <f t="shared" si="31"/>
        <v>17</v>
      </c>
      <c r="N345" s="91" t="str">
        <f t="shared" ca="1" si="32"/>
        <v>#REFERENCE!</v>
      </c>
    </row>
    <row r="346" spans="1:14" ht="12.75">
      <c r="A346" s="93" t="str">
        <f t="shared" ca="1" si="30"/>
        <v>#REFERENCE</v>
      </c>
      <c r="B346" s="1"/>
      <c r="C346" s="103" t="e">
        <f>#REF!</f>
        <v>#REF!</v>
      </c>
      <c r="D346" s="28" t="s">
        <v>586</v>
      </c>
      <c r="E346" s="103" t="e">
        <f>#REF!</f>
        <v>#REF!</v>
      </c>
      <c r="F346" s="103" t="e">
        <f>#REF!</f>
        <v>#REF!</v>
      </c>
      <c r="G346" s="103" t="e">
        <f>#REF!</f>
        <v>#REF!</v>
      </c>
      <c r="H346" s="103" t="e">
        <f>#REF!</f>
        <v>#REF!</v>
      </c>
      <c r="I346" s="103" t="e">
        <f>#REF!</f>
        <v>#REF!</v>
      </c>
      <c r="J346" s="103" t="e">
        <f>#REF!</f>
        <v>#REF!</v>
      </c>
      <c r="K346" s="103" t="e">
        <f>#REF!</f>
        <v>#REF!</v>
      </c>
      <c r="L346" s="91"/>
      <c r="M346" s="91">
        <f t="shared" si="31"/>
        <v>17</v>
      </c>
      <c r="N346" s="91" t="str">
        <f t="shared" ca="1" si="32"/>
        <v>#REFERENCE!</v>
      </c>
    </row>
    <row r="347" spans="1:14" ht="12.75">
      <c r="A347" s="93" t="str">
        <f t="shared" ca="1" si="30"/>
        <v>#REFERENCE</v>
      </c>
      <c r="B347" s="1"/>
      <c r="C347" s="103" t="e">
        <f>#REF!</f>
        <v>#REF!</v>
      </c>
      <c r="D347" s="28" t="s">
        <v>587</v>
      </c>
      <c r="E347" s="103" t="e">
        <f>#REF!</f>
        <v>#REF!</v>
      </c>
      <c r="F347" s="103" t="e">
        <f>#REF!</f>
        <v>#REF!</v>
      </c>
      <c r="G347" s="103" t="e">
        <f>#REF!</f>
        <v>#REF!</v>
      </c>
      <c r="H347" s="103" t="e">
        <f>#REF!</f>
        <v>#REF!</v>
      </c>
      <c r="I347" s="103" t="e">
        <f>#REF!</f>
        <v>#REF!</v>
      </c>
      <c r="J347" s="103" t="e">
        <f>#REF!</f>
        <v>#REF!</v>
      </c>
      <c r="K347" s="103" t="e">
        <f>#REF!</f>
        <v>#REF!</v>
      </c>
      <c r="L347" s="91"/>
      <c r="M347" s="91">
        <f t="shared" si="31"/>
        <v>19</v>
      </c>
      <c r="N347" s="91" t="str">
        <f t="shared" ca="1" si="32"/>
        <v>#REFERENCE!</v>
      </c>
    </row>
    <row r="348" spans="1:14" ht="12.75">
      <c r="A348" s="93" t="str">
        <f t="shared" ca="1" si="30"/>
        <v>#REFERENCE</v>
      </c>
      <c r="B348" s="1"/>
      <c r="C348" s="103" t="e">
        <f>#REF!</f>
        <v>#REF!</v>
      </c>
      <c r="D348" s="28" t="s">
        <v>588</v>
      </c>
      <c r="E348" s="103" t="e">
        <f>#REF!</f>
        <v>#REF!</v>
      </c>
      <c r="F348" s="103" t="e">
        <f>#REF!</f>
        <v>#REF!</v>
      </c>
      <c r="G348" s="103" t="e">
        <f>#REF!</f>
        <v>#REF!</v>
      </c>
      <c r="H348" s="103" t="e">
        <f>#REF!</f>
        <v>#REF!</v>
      </c>
      <c r="I348" s="103" t="e">
        <f>#REF!</f>
        <v>#REF!</v>
      </c>
      <c r="J348" s="103" t="e">
        <f>#REF!</f>
        <v>#REF!</v>
      </c>
      <c r="K348" s="103" t="e">
        <f>#REF!</f>
        <v>#REF!</v>
      </c>
      <c r="L348" s="91"/>
      <c r="M348" s="91">
        <f t="shared" si="31"/>
        <v>17</v>
      </c>
      <c r="N348" s="91" t="str">
        <f t="shared" ca="1" si="32"/>
        <v>#REFERENCE!</v>
      </c>
    </row>
    <row r="349" spans="1:14" ht="12.75">
      <c r="A349" s="93" t="str">
        <f t="shared" ca="1" si="30"/>
        <v>#REFERENCE</v>
      </c>
      <c r="B349" s="1"/>
      <c r="C349" s="103" t="e">
        <f>#REF!</f>
        <v>#REF!</v>
      </c>
      <c r="D349" s="28" t="s">
        <v>589</v>
      </c>
      <c r="E349" s="103" t="e">
        <f>#REF!</f>
        <v>#REF!</v>
      </c>
      <c r="F349" s="103" t="e">
        <f>#REF!</f>
        <v>#REF!</v>
      </c>
      <c r="G349" s="103" t="e">
        <f>#REF!</f>
        <v>#REF!</v>
      </c>
      <c r="H349" s="103" t="e">
        <f>#REF!</f>
        <v>#REF!</v>
      </c>
      <c r="I349" s="103" t="e">
        <f>#REF!</f>
        <v>#REF!</v>
      </c>
      <c r="J349" s="103" t="e">
        <f>#REF!</f>
        <v>#REF!</v>
      </c>
      <c r="K349" s="103" t="e">
        <f>#REF!</f>
        <v>#REF!</v>
      </c>
      <c r="L349" s="91"/>
      <c r="M349" s="91">
        <f t="shared" si="31"/>
        <v>11</v>
      </c>
      <c r="N349" s="91" t="str">
        <f t="shared" ca="1" si="32"/>
        <v>#REFERENCE!</v>
      </c>
    </row>
    <row r="350" spans="1:14" ht="12.75">
      <c r="A350" s="93" t="str">
        <f t="shared" ca="1" si="30"/>
        <v>#REFERENCE</v>
      </c>
      <c r="B350" s="1"/>
      <c r="C350" s="103" t="e">
        <f>#REF!</f>
        <v>#REF!</v>
      </c>
      <c r="D350" s="28" t="s">
        <v>590</v>
      </c>
      <c r="E350" s="103" t="e">
        <f>#REF!</f>
        <v>#REF!</v>
      </c>
      <c r="F350" s="103" t="e">
        <f>#REF!</f>
        <v>#REF!</v>
      </c>
      <c r="G350" s="103" t="e">
        <f>#REF!</f>
        <v>#REF!</v>
      </c>
      <c r="H350" s="103" t="e">
        <f>#REF!</f>
        <v>#REF!</v>
      </c>
      <c r="I350" s="103" t="e">
        <f>#REF!</f>
        <v>#REF!</v>
      </c>
      <c r="J350" s="103" t="e">
        <f>#REF!</f>
        <v>#REF!</v>
      </c>
      <c r="K350" s="103" t="e">
        <f>#REF!</f>
        <v>#REF!</v>
      </c>
      <c r="L350" s="91"/>
      <c r="M350" s="91">
        <f t="shared" si="31"/>
        <v>11</v>
      </c>
      <c r="N350" s="91" t="str">
        <f t="shared" ca="1" si="32"/>
        <v>#REFERENCE!</v>
      </c>
    </row>
    <row r="351" spans="1:14" ht="12.75">
      <c r="A351" s="93" t="str">
        <f t="shared" ca="1" si="30"/>
        <v>#REFERENCE</v>
      </c>
      <c r="B351" s="1"/>
      <c r="C351" s="103" t="e">
        <f>#REF!</f>
        <v>#REF!</v>
      </c>
      <c r="D351" s="28" t="s">
        <v>591</v>
      </c>
      <c r="E351" s="103" t="e">
        <f>#REF!</f>
        <v>#REF!</v>
      </c>
      <c r="F351" s="103" t="e">
        <f>#REF!</f>
        <v>#REF!</v>
      </c>
      <c r="G351" s="103" t="e">
        <f>#REF!</f>
        <v>#REF!</v>
      </c>
      <c r="H351" s="103" t="e">
        <f>#REF!</f>
        <v>#REF!</v>
      </c>
      <c r="I351" s="103" t="e">
        <f>#REF!</f>
        <v>#REF!</v>
      </c>
      <c r="J351" s="103" t="e">
        <f>#REF!</f>
        <v>#REF!</v>
      </c>
      <c r="K351" s="103" t="e">
        <f>#REF!</f>
        <v>#REF!</v>
      </c>
      <c r="L351" s="91"/>
      <c r="M351" s="91">
        <f t="shared" si="31"/>
        <v>11</v>
      </c>
      <c r="N351" s="91" t="str">
        <f t="shared" ca="1" si="32"/>
        <v>#REFERENCE!</v>
      </c>
    </row>
    <row r="352" spans="1:14" ht="12.75">
      <c r="A352" s="93" t="str">
        <f t="shared" ca="1" si="30"/>
        <v>#REFERENCE</v>
      </c>
      <c r="B352" s="1"/>
      <c r="C352" s="103" t="e">
        <f>#REF!</f>
        <v>#REF!</v>
      </c>
      <c r="D352" s="28" t="s">
        <v>592</v>
      </c>
      <c r="E352" s="103" t="e">
        <f>#REF!</f>
        <v>#REF!</v>
      </c>
      <c r="F352" s="103" t="e">
        <f>#REF!</f>
        <v>#REF!</v>
      </c>
      <c r="G352" s="103" t="e">
        <f>#REF!</f>
        <v>#REF!</v>
      </c>
      <c r="H352" s="103" t="e">
        <f>#REF!</f>
        <v>#REF!</v>
      </c>
      <c r="I352" s="103" t="e">
        <f>#REF!</f>
        <v>#REF!</v>
      </c>
      <c r="J352" s="103" t="e">
        <f>#REF!</f>
        <v>#REF!</v>
      </c>
      <c r="K352" s="103" t="e">
        <f>#REF!</f>
        <v>#REF!</v>
      </c>
      <c r="L352" s="91"/>
      <c r="M352" s="91">
        <f t="shared" si="31"/>
        <v>13</v>
      </c>
      <c r="N352" s="91" t="str">
        <f t="shared" ca="1" si="32"/>
        <v>#REFERENCE!</v>
      </c>
    </row>
    <row r="353" spans="1:14" ht="12.75">
      <c r="A353" s="93" t="str">
        <f t="shared" ca="1" si="30"/>
        <v>#REFERENCE</v>
      </c>
      <c r="B353" s="1"/>
      <c r="C353" s="103" t="e">
        <f>#REF!</f>
        <v>#REF!</v>
      </c>
      <c r="D353" s="28" t="s">
        <v>593</v>
      </c>
      <c r="E353" s="103" t="e">
        <f>#REF!</f>
        <v>#REF!</v>
      </c>
      <c r="F353" s="103" t="e">
        <f>#REF!</f>
        <v>#REF!</v>
      </c>
      <c r="G353" s="103" t="e">
        <f>#REF!</f>
        <v>#REF!</v>
      </c>
      <c r="H353" s="103" t="e">
        <f>#REF!</f>
        <v>#REF!</v>
      </c>
      <c r="I353" s="103" t="e">
        <f>#REF!</f>
        <v>#REF!</v>
      </c>
      <c r="J353" s="103" t="e">
        <f>#REF!</f>
        <v>#REF!</v>
      </c>
      <c r="K353" s="103" t="e">
        <f>#REF!</f>
        <v>#REF!</v>
      </c>
      <c r="L353" s="91"/>
      <c r="M353" s="91">
        <f t="shared" si="31"/>
        <v>11</v>
      </c>
      <c r="N353" s="91" t="str">
        <f t="shared" ca="1" si="32"/>
        <v>#REFERENCE!</v>
      </c>
    </row>
    <row r="354" spans="1:14" ht="12.75">
      <c r="A354" s="93" t="str">
        <f t="shared" ca="1" si="30"/>
        <v>#REFERENCE</v>
      </c>
      <c r="B354" s="103" t="e">
        <f>#REF!</f>
        <v>#REF!</v>
      </c>
      <c r="C354" s="103" t="e">
        <f>#REF!</f>
        <v>#REF!</v>
      </c>
      <c r="D354" s="28" t="s">
        <v>594</v>
      </c>
      <c r="E354" s="103" t="e">
        <f>#REF!</f>
        <v>#REF!</v>
      </c>
      <c r="F354" s="103" t="e">
        <f>#REF!</f>
        <v>#REF!</v>
      </c>
      <c r="G354" s="103" t="e">
        <f>#REF!</f>
        <v>#REF!</v>
      </c>
      <c r="H354" s="103" t="e">
        <f>#REF!</f>
        <v>#REF!</v>
      </c>
      <c r="I354" s="103" t="e">
        <f>#REF!</f>
        <v>#REF!</v>
      </c>
      <c r="J354" s="103" t="e">
        <f>#REF!</f>
        <v>#REF!</v>
      </c>
      <c r="K354" s="103" t="e">
        <f>#REF!</f>
        <v>#REF!</v>
      </c>
      <c r="L354" s="91"/>
      <c r="M354" s="91">
        <f t="shared" si="31"/>
        <v>21</v>
      </c>
      <c r="N354" s="91" t="str">
        <f t="shared" ca="1" si="32"/>
        <v>#REFERENCE!</v>
      </c>
    </row>
    <row r="355" spans="1:14" ht="12.75">
      <c r="A355" s="93" t="str">
        <f t="shared" ca="1" si="30"/>
        <v>#REFERENCE</v>
      </c>
      <c r="B355" s="1"/>
      <c r="C355" s="103" t="e">
        <f>#REF!</f>
        <v>#REF!</v>
      </c>
      <c r="D355" s="28" t="s">
        <v>595</v>
      </c>
      <c r="E355" s="103" t="e">
        <f>#REF!</f>
        <v>#REF!</v>
      </c>
      <c r="F355" s="103" t="e">
        <f>#REF!</f>
        <v>#REF!</v>
      </c>
      <c r="G355" s="103" t="e">
        <f>#REF!</f>
        <v>#REF!</v>
      </c>
      <c r="H355" s="103" t="e">
        <f>#REF!</f>
        <v>#REF!</v>
      </c>
      <c r="I355" s="103" t="e">
        <f>#REF!</f>
        <v>#REF!</v>
      </c>
      <c r="J355" s="103" t="e">
        <f>#REF!</f>
        <v>#REF!</v>
      </c>
      <c r="K355" s="103" t="e">
        <f>#REF!</f>
        <v>#REF!</v>
      </c>
      <c r="L355" s="91"/>
      <c r="M355" s="91">
        <f t="shared" si="31"/>
        <v>21</v>
      </c>
      <c r="N355" s="91" t="str">
        <f t="shared" ca="1" si="32"/>
        <v>#REFERENCE!</v>
      </c>
    </row>
    <row r="356" spans="1:14" ht="12.75">
      <c r="A356" s="93" t="str">
        <f t="shared" ca="1" si="30"/>
        <v>#REFERENCE</v>
      </c>
      <c r="B356" s="1"/>
      <c r="C356" s="103" t="e">
        <f>#REF!</f>
        <v>#REF!</v>
      </c>
      <c r="D356" s="28" t="s">
        <v>596</v>
      </c>
      <c r="E356" s="103" t="e">
        <f>#REF!</f>
        <v>#REF!</v>
      </c>
      <c r="F356" s="103" t="e">
        <f>#REF!</f>
        <v>#REF!</v>
      </c>
      <c r="G356" s="103" t="e">
        <f>#REF!</f>
        <v>#REF!</v>
      </c>
      <c r="H356" s="103" t="e">
        <f>#REF!</f>
        <v>#REF!</v>
      </c>
      <c r="I356" s="103" t="e">
        <f>#REF!</f>
        <v>#REF!</v>
      </c>
      <c r="J356" s="103" t="e">
        <f>#REF!</f>
        <v>#REF!</v>
      </c>
      <c r="K356" s="103" t="e">
        <f>#REF!</f>
        <v>#REF!</v>
      </c>
      <c r="L356" s="91"/>
      <c r="M356" s="91">
        <f t="shared" si="31"/>
        <v>21</v>
      </c>
      <c r="N356" s="91" t="str">
        <f t="shared" ca="1" si="32"/>
        <v>#REFERENCE!</v>
      </c>
    </row>
    <row r="357" spans="1:14" ht="12.75">
      <c r="A357" s="93" t="str">
        <f t="shared" ca="1" si="30"/>
        <v>#REFERENCE</v>
      </c>
      <c r="B357" s="1"/>
      <c r="C357" s="103" t="e">
        <f>#REF!</f>
        <v>#REF!</v>
      </c>
      <c r="D357" s="28" t="s">
        <v>597</v>
      </c>
      <c r="E357" s="103" t="e">
        <f>#REF!</f>
        <v>#REF!</v>
      </c>
      <c r="F357" s="103" t="e">
        <f>#REF!</f>
        <v>#REF!</v>
      </c>
      <c r="G357" s="103" t="e">
        <f>#REF!</f>
        <v>#REF!</v>
      </c>
      <c r="H357" s="103" t="e">
        <f>#REF!</f>
        <v>#REF!</v>
      </c>
      <c r="I357" s="103" t="e">
        <f>#REF!</f>
        <v>#REF!</v>
      </c>
      <c r="J357" s="103" t="e">
        <f>#REF!</f>
        <v>#REF!</v>
      </c>
      <c r="K357" s="103" t="e">
        <f>#REF!</f>
        <v>#REF!</v>
      </c>
      <c r="L357" s="91"/>
      <c r="M357" s="91">
        <f t="shared" si="31"/>
        <v>23</v>
      </c>
      <c r="N357" s="91" t="str">
        <f t="shared" ca="1" si="32"/>
        <v>#REFERENCE!</v>
      </c>
    </row>
    <row r="358" spans="1:14" ht="12.75">
      <c r="A358" s="93" t="str">
        <f t="shared" ca="1" si="30"/>
        <v>#REFERENCE</v>
      </c>
      <c r="B358" s="1"/>
      <c r="C358" s="103" t="e">
        <f>#REF!</f>
        <v>#REF!</v>
      </c>
      <c r="D358" s="28" t="s">
        <v>598</v>
      </c>
      <c r="E358" s="103" t="e">
        <f>#REF!</f>
        <v>#REF!</v>
      </c>
      <c r="F358" s="103" t="e">
        <f>#REF!</f>
        <v>#REF!</v>
      </c>
      <c r="G358" s="103" t="e">
        <f>#REF!</f>
        <v>#REF!</v>
      </c>
      <c r="H358" s="103" t="e">
        <f>#REF!</f>
        <v>#REF!</v>
      </c>
      <c r="I358" s="103" t="e">
        <f>#REF!</f>
        <v>#REF!</v>
      </c>
      <c r="J358" s="103" t="e">
        <f>#REF!</f>
        <v>#REF!</v>
      </c>
      <c r="K358" s="103" t="e">
        <f>#REF!</f>
        <v>#REF!</v>
      </c>
      <c r="L358" s="91"/>
      <c r="M358" s="91">
        <f t="shared" si="31"/>
        <v>21</v>
      </c>
      <c r="N358" s="91" t="str">
        <f t="shared" ca="1" si="32"/>
        <v>#REFERENCE!</v>
      </c>
    </row>
    <row r="359" spans="1:14" ht="12.75">
      <c r="A359" s="93" t="str">
        <f t="shared" ca="1" si="30"/>
        <v>#REFERENCE</v>
      </c>
      <c r="B359" s="1"/>
      <c r="C359" s="103" t="e">
        <f>#REF!</f>
        <v>#REF!</v>
      </c>
      <c r="D359" s="28" t="s">
        <v>599</v>
      </c>
      <c r="E359" s="103" t="e">
        <f>#REF!</f>
        <v>#REF!</v>
      </c>
      <c r="F359" s="103" t="e">
        <f>#REF!</f>
        <v>#REF!</v>
      </c>
      <c r="G359" s="103" t="e">
        <f>#REF!</f>
        <v>#REF!</v>
      </c>
      <c r="H359" s="103" t="e">
        <f>#REF!</f>
        <v>#REF!</v>
      </c>
      <c r="I359" s="103" t="e">
        <f>#REF!</f>
        <v>#REF!</v>
      </c>
      <c r="J359" s="103" t="e">
        <f>#REF!</f>
        <v>#REF!</v>
      </c>
      <c r="K359" s="103" t="e">
        <f>#REF!</f>
        <v>#REF!</v>
      </c>
      <c r="L359" s="91"/>
      <c r="M359" s="91">
        <f t="shared" si="31"/>
        <v>24</v>
      </c>
      <c r="N359" s="91" t="str">
        <f t="shared" ca="1" si="32"/>
        <v>#REFERENCE!</v>
      </c>
    </row>
    <row r="360" spans="1:14" ht="12.75">
      <c r="A360" s="93" t="str">
        <f t="shared" ca="1" si="30"/>
        <v>#REFERENCE</v>
      </c>
      <c r="B360" s="1"/>
      <c r="C360" s="103" t="e">
        <f>#REF!</f>
        <v>#REF!</v>
      </c>
      <c r="D360" s="28" t="s">
        <v>600</v>
      </c>
      <c r="E360" s="103" t="e">
        <f>#REF!</f>
        <v>#REF!</v>
      </c>
      <c r="F360" s="103" t="e">
        <f>#REF!</f>
        <v>#REF!</v>
      </c>
      <c r="G360" s="103" t="e">
        <f>#REF!</f>
        <v>#REF!</v>
      </c>
      <c r="H360" s="103" t="e">
        <f>#REF!</f>
        <v>#REF!</v>
      </c>
      <c r="I360" s="103" t="e">
        <f>#REF!</f>
        <v>#REF!</v>
      </c>
      <c r="J360" s="103" t="e">
        <f>#REF!</f>
        <v>#REF!</v>
      </c>
      <c r="K360" s="103" t="e">
        <f>#REF!</f>
        <v>#REF!</v>
      </c>
      <c r="L360" s="91"/>
      <c r="M360" s="91">
        <f t="shared" si="31"/>
        <v>24</v>
      </c>
      <c r="N360" s="91" t="str">
        <f t="shared" ca="1" si="32"/>
        <v>#REFERENCE!</v>
      </c>
    </row>
    <row r="361" spans="1:14" ht="12.75">
      <c r="A361" s="93" t="str">
        <f t="shared" ca="1" si="30"/>
        <v>#REFERENCE</v>
      </c>
      <c r="B361" s="1"/>
      <c r="C361" s="103" t="e">
        <f>#REF!</f>
        <v>#REF!</v>
      </c>
      <c r="D361" s="28" t="s">
        <v>601</v>
      </c>
      <c r="E361" s="103" t="e">
        <f>#REF!</f>
        <v>#REF!</v>
      </c>
      <c r="F361" s="103" t="e">
        <f>#REF!</f>
        <v>#REF!</v>
      </c>
      <c r="G361" s="103" t="e">
        <f>#REF!</f>
        <v>#REF!</v>
      </c>
      <c r="H361" s="103" t="e">
        <f>#REF!</f>
        <v>#REF!</v>
      </c>
      <c r="I361" s="103" t="e">
        <f>#REF!</f>
        <v>#REF!</v>
      </c>
      <c r="J361" s="103" t="e">
        <f>#REF!</f>
        <v>#REF!</v>
      </c>
      <c r="K361" s="103" t="e">
        <f>#REF!</f>
        <v>#REF!</v>
      </c>
      <c r="L361" s="91"/>
      <c r="M361" s="91">
        <f t="shared" si="31"/>
        <v>24</v>
      </c>
      <c r="N361" s="91" t="str">
        <f t="shared" ca="1" si="32"/>
        <v>#REFERENCE!</v>
      </c>
    </row>
    <row r="362" spans="1:14" ht="12.75">
      <c r="A362" s="93" t="str">
        <f t="shared" ca="1" si="30"/>
        <v>#REFERENCE</v>
      </c>
      <c r="B362" s="1"/>
      <c r="C362" s="103" t="e">
        <f>#REF!</f>
        <v>#REF!</v>
      </c>
      <c r="D362" s="28" t="s">
        <v>602</v>
      </c>
      <c r="E362" s="103" t="e">
        <f>#REF!</f>
        <v>#REF!</v>
      </c>
      <c r="F362" s="103" t="e">
        <f>#REF!</f>
        <v>#REF!</v>
      </c>
      <c r="G362" s="103" t="e">
        <f>#REF!</f>
        <v>#REF!</v>
      </c>
      <c r="H362" s="103" t="e">
        <f>#REF!</f>
        <v>#REF!</v>
      </c>
      <c r="I362" s="103" t="e">
        <f>#REF!</f>
        <v>#REF!</v>
      </c>
      <c r="J362" s="103" t="e">
        <f>#REF!</f>
        <v>#REF!</v>
      </c>
      <c r="K362" s="103" t="e">
        <f>#REF!</f>
        <v>#REF!</v>
      </c>
      <c r="L362" s="91"/>
      <c r="M362" s="91">
        <f t="shared" si="31"/>
        <v>26</v>
      </c>
      <c r="N362" s="91" t="str">
        <f t="shared" ca="1" si="32"/>
        <v>#REFERENCE!</v>
      </c>
    </row>
    <row r="363" spans="1:14" ht="12.75">
      <c r="A363" s="93" t="str">
        <f t="shared" ca="1" si="30"/>
        <v>#REFERENCE</v>
      </c>
      <c r="B363" s="1"/>
      <c r="C363" s="103" t="e">
        <f>#REF!</f>
        <v>#REF!</v>
      </c>
      <c r="D363" s="28" t="s">
        <v>603</v>
      </c>
      <c r="E363" s="103" t="e">
        <f>#REF!</f>
        <v>#REF!</v>
      </c>
      <c r="F363" s="103" t="e">
        <f>#REF!</f>
        <v>#REF!</v>
      </c>
      <c r="G363" s="103" t="e">
        <f>#REF!</f>
        <v>#REF!</v>
      </c>
      <c r="H363" s="103" t="e">
        <f>#REF!</f>
        <v>#REF!</v>
      </c>
      <c r="I363" s="103" t="e">
        <f>#REF!</f>
        <v>#REF!</v>
      </c>
      <c r="J363" s="103" t="e">
        <f>#REF!</f>
        <v>#REF!</v>
      </c>
      <c r="K363" s="103" t="e">
        <f>#REF!</f>
        <v>#REF!</v>
      </c>
      <c r="L363" s="91"/>
      <c r="M363" s="91">
        <f t="shared" si="31"/>
        <v>24</v>
      </c>
      <c r="N363" s="91" t="str">
        <f t="shared" ca="1" si="32"/>
        <v>#REFERENCE!</v>
      </c>
    </row>
    <row r="364" spans="1:14" ht="12.75">
      <c r="A364" s="93" t="str">
        <f t="shared" ca="1" si="30"/>
        <v>#REFERENCE</v>
      </c>
      <c r="B364" s="1"/>
      <c r="C364" s="103" t="e">
        <f>#REF!</f>
        <v>#REF!</v>
      </c>
      <c r="D364" s="28" t="s">
        <v>604</v>
      </c>
      <c r="E364" s="103" t="e">
        <f>#REF!</f>
        <v>#REF!</v>
      </c>
      <c r="F364" s="103" t="e">
        <f>#REF!</f>
        <v>#REF!</v>
      </c>
      <c r="G364" s="103" t="e">
        <f>#REF!</f>
        <v>#REF!</v>
      </c>
      <c r="H364" s="103" t="e">
        <f>#REF!</f>
        <v>#REF!</v>
      </c>
      <c r="I364" s="103" t="e">
        <f>#REF!</f>
        <v>#REF!</v>
      </c>
      <c r="J364" s="103" t="e">
        <f>#REF!</f>
        <v>#REF!</v>
      </c>
      <c r="K364" s="103" t="e">
        <f>#REF!</f>
        <v>#REF!</v>
      </c>
      <c r="L364" s="91"/>
      <c r="M364" s="91">
        <f t="shared" si="31"/>
        <v>18</v>
      </c>
      <c r="N364" s="91" t="str">
        <f t="shared" ca="1" si="32"/>
        <v>#REFERENCE!</v>
      </c>
    </row>
    <row r="365" spans="1:14" ht="12.75">
      <c r="A365" s="93" t="str">
        <f t="shared" ca="1" si="30"/>
        <v>#REFERENCE</v>
      </c>
      <c r="B365" s="1"/>
      <c r="C365" s="103" t="e">
        <f>#REF!</f>
        <v>#REF!</v>
      </c>
      <c r="D365" s="28" t="s">
        <v>605</v>
      </c>
      <c r="E365" s="103" t="e">
        <f>#REF!</f>
        <v>#REF!</v>
      </c>
      <c r="F365" s="103" t="e">
        <f>#REF!</f>
        <v>#REF!</v>
      </c>
      <c r="G365" s="103" t="e">
        <f>#REF!</f>
        <v>#REF!</v>
      </c>
      <c r="H365" s="103" t="e">
        <f>#REF!</f>
        <v>#REF!</v>
      </c>
      <c r="I365" s="103" t="e">
        <f>#REF!</f>
        <v>#REF!</v>
      </c>
      <c r="J365" s="103" t="e">
        <f>#REF!</f>
        <v>#REF!</v>
      </c>
      <c r="K365" s="103" t="e">
        <f>#REF!</f>
        <v>#REF!</v>
      </c>
      <c r="L365" s="91"/>
      <c r="M365" s="91">
        <f t="shared" si="31"/>
        <v>18</v>
      </c>
      <c r="N365" s="91" t="str">
        <f t="shared" ca="1" si="32"/>
        <v>#REFERENCE!</v>
      </c>
    </row>
    <row r="366" spans="1:14" ht="12.75">
      <c r="A366" s="93" t="str">
        <f t="shared" ca="1" si="30"/>
        <v>#REFERENCE</v>
      </c>
      <c r="B366" s="1"/>
      <c r="C366" s="103" t="e">
        <f>#REF!</f>
        <v>#REF!</v>
      </c>
      <c r="D366" s="28" t="s">
        <v>606</v>
      </c>
      <c r="E366" s="103" t="e">
        <f>#REF!</f>
        <v>#REF!</v>
      </c>
      <c r="F366" s="103" t="e">
        <f>#REF!</f>
        <v>#REF!</v>
      </c>
      <c r="G366" s="103" t="e">
        <f>#REF!</f>
        <v>#REF!</v>
      </c>
      <c r="H366" s="103" t="e">
        <f>#REF!</f>
        <v>#REF!</v>
      </c>
      <c r="I366" s="103" t="e">
        <f>#REF!</f>
        <v>#REF!</v>
      </c>
      <c r="J366" s="103" t="e">
        <f>#REF!</f>
        <v>#REF!</v>
      </c>
      <c r="K366" s="103" t="e">
        <f>#REF!</f>
        <v>#REF!</v>
      </c>
      <c r="L366" s="91"/>
      <c r="M366" s="91">
        <f t="shared" si="31"/>
        <v>18</v>
      </c>
      <c r="N366" s="91" t="str">
        <f t="shared" ca="1" si="32"/>
        <v>#REFERENCE!</v>
      </c>
    </row>
    <row r="367" spans="1:14" ht="12.75">
      <c r="A367" s="93" t="str">
        <f t="shared" ca="1" si="30"/>
        <v>#REFERENCE</v>
      </c>
      <c r="B367" s="1"/>
      <c r="C367" s="103" t="e">
        <f>#REF!</f>
        <v>#REF!</v>
      </c>
      <c r="D367" s="28" t="s">
        <v>607</v>
      </c>
      <c r="E367" s="103" t="e">
        <f>#REF!</f>
        <v>#REF!</v>
      </c>
      <c r="F367" s="103" t="e">
        <f>#REF!</f>
        <v>#REF!</v>
      </c>
      <c r="G367" s="103" t="e">
        <f>#REF!</f>
        <v>#REF!</v>
      </c>
      <c r="H367" s="103" t="e">
        <f>#REF!</f>
        <v>#REF!</v>
      </c>
      <c r="I367" s="103" t="e">
        <f>#REF!</f>
        <v>#REF!</v>
      </c>
      <c r="J367" s="103" t="e">
        <f>#REF!</f>
        <v>#REF!</v>
      </c>
      <c r="K367" s="103" t="e">
        <f>#REF!</f>
        <v>#REF!</v>
      </c>
      <c r="L367" s="91"/>
      <c r="M367" s="91">
        <f t="shared" si="31"/>
        <v>20</v>
      </c>
      <c r="N367" s="91" t="str">
        <f t="shared" ca="1" si="32"/>
        <v>#REFERENCE!</v>
      </c>
    </row>
    <row r="368" spans="1:14" ht="12.75">
      <c r="A368" s="93" t="str">
        <f t="shared" ca="1" si="30"/>
        <v>#REFERENCE</v>
      </c>
      <c r="B368" s="1"/>
      <c r="C368" s="103" t="e">
        <f>#REF!</f>
        <v>#REF!</v>
      </c>
      <c r="D368" s="28" t="s">
        <v>608</v>
      </c>
      <c r="E368" s="103" t="e">
        <f>#REF!</f>
        <v>#REF!</v>
      </c>
      <c r="F368" s="103" t="e">
        <f>#REF!</f>
        <v>#REF!</v>
      </c>
      <c r="G368" s="103" t="e">
        <f>#REF!</f>
        <v>#REF!</v>
      </c>
      <c r="H368" s="103" t="e">
        <f>#REF!</f>
        <v>#REF!</v>
      </c>
      <c r="I368" s="103" t="e">
        <f>#REF!</f>
        <v>#REF!</v>
      </c>
      <c r="J368" s="103" t="e">
        <f>#REF!</f>
        <v>#REF!</v>
      </c>
      <c r="K368" s="103" t="e">
        <f>#REF!</f>
        <v>#REF!</v>
      </c>
      <c r="L368" s="91"/>
      <c r="M368" s="91">
        <f t="shared" si="31"/>
        <v>18</v>
      </c>
      <c r="N368" s="91" t="str">
        <f t="shared" ca="1" si="32"/>
        <v>#REFERENCE!</v>
      </c>
    </row>
    <row r="369" spans="1:14" ht="12.75">
      <c r="A369" s="93" t="str">
        <f t="shared" ca="1" si="30"/>
        <v>#REFERENCE</v>
      </c>
      <c r="B369" s="1"/>
      <c r="C369" s="103" t="e">
        <f>#REF!</f>
        <v>#REF!</v>
      </c>
      <c r="D369" s="28" t="s">
        <v>609</v>
      </c>
      <c r="E369" s="103" t="e">
        <f>#REF!</f>
        <v>#REF!</v>
      </c>
      <c r="F369" s="103" t="e">
        <f>#REF!</f>
        <v>#REF!</v>
      </c>
      <c r="G369" s="103" t="e">
        <f>#REF!</f>
        <v>#REF!</v>
      </c>
      <c r="H369" s="103" t="e">
        <f>#REF!</f>
        <v>#REF!</v>
      </c>
      <c r="I369" s="103" t="e">
        <f>#REF!</f>
        <v>#REF!</v>
      </c>
      <c r="J369" s="103" t="e">
        <f>#REF!</f>
        <v>#REF!</v>
      </c>
      <c r="K369" s="103" t="e">
        <f>#REF!</f>
        <v>#REF!</v>
      </c>
      <c r="L369" s="91"/>
      <c r="M369" s="91">
        <f t="shared" si="31"/>
        <v>15</v>
      </c>
      <c r="N369" s="91" t="str">
        <f t="shared" ca="1" si="32"/>
        <v>#REFERENCE!</v>
      </c>
    </row>
    <row r="370" spans="1:14" ht="12.75">
      <c r="A370" s="93" t="str">
        <f t="shared" ca="1" si="30"/>
        <v>#REFERENCE</v>
      </c>
      <c r="B370" s="1"/>
      <c r="C370" s="103" t="e">
        <f>#REF!</f>
        <v>#REF!</v>
      </c>
      <c r="D370" s="28" t="s">
        <v>610</v>
      </c>
      <c r="E370" s="103" t="e">
        <f>#REF!</f>
        <v>#REF!</v>
      </c>
      <c r="F370" s="103" t="e">
        <f>#REF!</f>
        <v>#REF!</v>
      </c>
      <c r="G370" s="103" t="e">
        <f>#REF!</f>
        <v>#REF!</v>
      </c>
      <c r="H370" s="103" t="e">
        <f>#REF!</f>
        <v>#REF!</v>
      </c>
      <c r="I370" s="103" t="e">
        <f>#REF!</f>
        <v>#REF!</v>
      </c>
      <c r="J370" s="103" t="e">
        <f>#REF!</f>
        <v>#REF!</v>
      </c>
      <c r="K370" s="103" t="e">
        <f>#REF!</f>
        <v>#REF!</v>
      </c>
      <c r="L370" s="91"/>
      <c r="M370" s="91">
        <f t="shared" si="31"/>
        <v>15</v>
      </c>
      <c r="N370" s="91" t="str">
        <f t="shared" ca="1" si="32"/>
        <v>#REFERENCE!</v>
      </c>
    </row>
    <row r="371" spans="1:14" ht="12.75">
      <c r="A371" s="93" t="str">
        <f t="shared" ca="1" si="30"/>
        <v>#REFERENCE</v>
      </c>
      <c r="B371" s="1"/>
      <c r="C371" s="103" t="e">
        <f>#REF!</f>
        <v>#REF!</v>
      </c>
      <c r="D371" s="28" t="s">
        <v>611</v>
      </c>
      <c r="E371" s="103" t="e">
        <f>#REF!</f>
        <v>#REF!</v>
      </c>
      <c r="F371" s="103" t="e">
        <f>#REF!</f>
        <v>#REF!</v>
      </c>
      <c r="G371" s="103" t="e">
        <f>#REF!</f>
        <v>#REF!</v>
      </c>
      <c r="H371" s="103" t="e">
        <f>#REF!</f>
        <v>#REF!</v>
      </c>
      <c r="I371" s="103" t="e">
        <f>#REF!</f>
        <v>#REF!</v>
      </c>
      <c r="J371" s="103" t="e">
        <f>#REF!</f>
        <v>#REF!</v>
      </c>
      <c r="K371" s="103" t="e">
        <f>#REF!</f>
        <v>#REF!</v>
      </c>
      <c r="L371" s="91"/>
      <c r="M371" s="91">
        <f t="shared" si="31"/>
        <v>15</v>
      </c>
      <c r="N371" s="91" t="str">
        <f t="shared" ca="1" si="32"/>
        <v>#REFERENCE!</v>
      </c>
    </row>
    <row r="372" spans="1:14" ht="12.75">
      <c r="A372" s="93" t="str">
        <f t="shared" ca="1" si="30"/>
        <v>#REFERENCE</v>
      </c>
      <c r="B372" s="1"/>
      <c r="C372" s="103" t="e">
        <f>#REF!</f>
        <v>#REF!</v>
      </c>
      <c r="D372" s="28" t="s">
        <v>612</v>
      </c>
      <c r="E372" s="103" t="e">
        <f>#REF!</f>
        <v>#REF!</v>
      </c>
      <c r="F372" s="103" t="e">
        <f>#REF!</f>
        <v>#REF!</v>
      </c>
      <c r="G372" s="103" t="e">
        <f>#REF!</f>
        <v>#REF!</v>
      </c>
      <c r="H372" s="103" t="e">
        <f>#REF!</f>
        <v>#REF!</v>
      </c>
      <c r="I372" s="103" t="e">
        <f>#REF!</f>
        <v>#REF!</v>
      </c>
      <c r="J372" s="103" t="e">
        <f>#REF!</f>
        <v>#REF!</v>
      </c>
      <c r="K372" s="103" t="e">
        <f>#REF!</f>
        <v>#REF!</v>
      </c>
      <c r="L372" s="91"/>
      <c r="M372" s="91">
        <f t="shared" si="31"/>
        <v>17</v>
      </c>
      <c r="N372" s="91" t="str">
        <f t="shared" ca="1" si="32"/>
        <v>#REFERENCE!</v>
      </c>
    </row>
    <row r="373" spans="1:14" ht="12.75">
      <c r="A373" s="93" t="str">
        <f t="shared" ca="1" si="30"/>
        <v>#REFERENCE</v>
      </c>
      <c r="B373" s="1"/>
      <c r="C373" s="103" t="e">
        <f>#REF!</f>
        <v>#REF!</v>
      </c>
      <c r="D373" s="28" t="s">
        <v>613</v>
      </c>
      <c r="E373" s="103" t="e">
        <f>#REF!</f>
        <v>#REF!</v>
      </c>
      <c r="F373" s="103" t="e">
        <f>#REF!</f>
        <v>#REF!</v>
      </c>
      <c r="G373" s="103" t="e">
        <f>#REF!</f>
        <v>#REF!</v>
      </c>
      <c r="H373" s="103" t="e">
        <f>#REF!</f>
        <v>#REF!</v>
      </c>
      <c r="I373" s="103" t="e">
        <f>#REF!</f>
        <v>#REF!</v>
      </c>
      <c r="J373" s="103" t="e">
        <f>#REF!</f>
        <v>#REF!</v>
      </c>
      <c r="K373" s="103" t="e">
        <f>#REF!</f>
        <v>#REF!</v>
      </c>
      <c r="L373" s="91"/>
      <c r="M373" s="91">
        <f t="shared" si="31"/>
        <v>15</v>
      </c>
      <c r="N373" s="91" t="str">
        <f t="shared" ca="1" si="32"/>
        <v>#REFERENCE!</v>
      </c>
    </row>
    <row r="374" spans="1:14" ht="12.75">
      <c r="A374" s="93" t="str">
        <f t="shared" ca="1" si="30"/>
        <v>#REFERENCE</v>
      </c>
      <c r="B374" s="1"/>
      <c r="C374" s="103" t="e">
        <f>#REF!</f>
        <v>#REF!</v>
      </c>
      <c r="D374" s="28" t="s">
        <v>614</v>
      </c>
      <c r="E374" s="103" t="e">
        <f>#REF!</f>
        <v>#REF!</v>
      </c>
      <c r="F374" s="103" t="e">
        <f>#REF!</f>
        <v>#REF!</v>
      </c>
      <c r="G374" s="103" t="e">
        <f>#REF!</f>
        <v>#REF!</v>
      </c>
      <c r="H374" s="103" t="e">
        <f>#REF!</f>
        <v>#REF!</v>
      </c>
      <c r="I374" s="103" t="e">
        <f>#REF!</f>
        <v>#REF!</v>
      </c>
      <c r="J374" s="103" t="e">
        <f>#REF!</f>
        <v>#REF!</v>
      </c>
      <c r="K374" s="103" t="e">
        <f>#REF!</f>
        <v>#REF!</v>
      </c>
      <c r="L374" s="91"/>
      <c r="M374" s="91">
        <f t="shared" si="31"/>
        <v>18</v>
      </c>
      <c r="N374" s="91" t="str">
        <f t="shared" ca="1" si="32"/>
        <v>#REFERENCE!</v>
      </c>
    </row>
    <row r="375" spans="1:14" ht="12.75">
      <c r="A375" s="93" t="str">
        <f t="shared" ca="1" si="30"/>
        <v>#REFERENCE</v>
      </c>
      <c r="B375" s="1"/>
      <c r="C375" s="103" t="e">
        <f>#REF!</f>
        <v>#REF!</v>
      </c>
      <c r="D375" s="28" t="s">
        <v>615</v>
      </c>
      <c r="E375" s="103" t="e">
        <f>#REF!</f>
        <v>#REF!</v>
      </c>
      <c r="F375" s="103" t="e">
        <f>#REF!</f>
        <v>#REF!</v>
      </c>
      <c r="G375" s="103" t="e">
        <f>#REF!</f>
        <v>#REF!</v>
      </c>
      <c r="H375" s="103" t="e">
        <f>#REF!</f>
        <v>#REF!</v>
      </c>
      <c r="I375" s="103" t="e">
        <f>#REF!</f>
        <v>#REF!</v>
      </c>
      <c r="J375" s="103" t="e">
        <f>#REF!</f>
        <v>#REF!</v>
      </c>
      <c r="K375" s="103" t="e">
        <f>#REF!</f>
        <v>#REF!</v>
      </c>
      <c r="L375" s="91"/>
      <c r="M375" s="91">
        <f t="shared" si="31"/>
        <v>18</v>
      </c>
      <c r="N375" s="91" t="str">
        <f t="shared" ca="1" si="32"/>
        <v>#REFERENCE!</v>
      </c>
    </row>
    <row r="376" spans="1:14" ht="12.75">
      <c r="A376" s="93" t="str">
        <f t="shared" ca="1" si="30"/>
        <v>#REFERENCE</v>
      </c>
      <c r="B376" s="1"/>
      <c r="C376" s="103" t="e">
        <f>#REF!</f>
        <v>#REF!</v>
      </c>
      <c r="D376" s="28" t="s">
        <v>616</v>
      </c>
      <c r="E376" s="103" t="e">
        <f>#REF!</f>
        <v>#REF!</v>
      </c>
      <c r="F376" s="103" t="e">
        <f>#REF!</f>
        <v>#REF!</v>
      </c>
      <c r="G376" s="103" t="e">
        <f>#REF!</f>
        <v>#REF!</v>
      </c>
      <c r="H376" s="103" t="e">
        <f>#REF!</f>
        <v>#REF!</v>
      </c>
      <c r="I376" s="103" t="e">
        <f>#REF!</f>
        <v>#REF!</v>
      </c>
      <c r="J376" s="103" t="e">
        <f>#REF!</f>
        <v>#REF!</v>
      </c>
      <c r="K376" s="103" t="e">
        <f>#REF!</f>
        <v>#REF!</v>
      </c>
      <c r="L376" s="91"/>
      <c r="M376" s="91">
        <f t="shared" si="31"/>
        <v>18</v>
      </c>
      <c r="N376" s="91" t="str">
        <f t="shared" ca="1" si="32"/>
        <v>#REFERENCE!</v>
      </c>
    </row>
    <row r="377" spans="1:14" ht="12.75">
      <c r="A377" s="93" t="str">
        <f t="shared" ca="1" si="30"/>
        <v>#REFERENCE</v>
      </c>
      <c r="B377" s="1"/>
      <c r="C377" s="103" t="e">
        <f>#REF!</f>
        <v>#REF!</v>
      </c>
      <c r="D377" s="28" t="s">
        <v>617</v>
      </c>
      <c r="E377" s="103" t="e">
        <f>#REF!</f>
        <v>#REF!</v>
      </c>
      <c r="F377" s="103" t="e">
        <f>#REF!</f>
        <v>#REF!</v>
      </c>
      <c r="G377" s="103" t="e">
        <f>#REF!</f>
        <v>#REF!</v>
      </c>
      <c r="H377" s="103" t="e">
        <f>#REF!</f>
        <v>#REF!</v>
      </c>
      <c r="I377" s="103" t="e">
        <f>#REF!</f>
        <v>#REF!</v>
      </c>
      <c r="J377" s="103" t="e">
        <f>#REF!</f>
        <v>#REF!</v>
      </c>
      <c r="K377" s="103" t="e">
        <f>#REF!</f>
        <v>#REF!</v>
      </c>
      <c r="L377" s="91"/>
      <c r="M377" s="91">
        <f t="shared" si="31"/>
        <v>20</v>
      </c>
      <c r="N377" s="91" t="str">
        <f t="shared" ca="1" si="32"/>
        <v>#REFERENCE!</v>
      </c>
    </row>
    <row r="378" spans="1:14" ht="12.75">
      <c r="A378" s="93" t="str">
        <f t="shared" ca="1" si="30"/>
        <v>#REFERENCE</v>
      </c>
      <c r="B378" s="1"/>
      <c r="C378" s="103" t="e">
        <f>#REF!</f>
        <v>#REF!</v>
      </c>
      <c r="D378" s="28" t="s">
        <v>618</v>
      </c>
      <c r="E378" s="103" t="e">
        <f>#REF!</f>
        <v>#REF!</v>
      </c>
      <c r="F378" s="103" t="e">
        <f>#REF!</f>
        <v>#REF!</v>
      </c>
      <c r="G378" s="103" t="e">
        <f>#REF!</f>
        <v>#REF!</v>
      </c>
      <c r="H378" s="103" t="e">
        <f>#REF!</f>
        <v>#REF!</v>
      </c>
      <c r="I378" s="103" t="e">
        <f>#REF!</f>
        <v>#REF!</v>
      </c>
      <c r="J378" s="103" t="e">
        <f>#REF!</f>
        <v>#REF!</v>
      </c>
      <c r="K378" s="103" t="e">
        <f>#REF!</f>
        <v>#REF!</v>
      </c>
      <c r="L378" s="91"/>
      <c r="M378" s="91">
        <f t="shared" si="31"/>
        <v>18</v>
      </c>
      <c r="N378" s="91" t="str">
        <f t="shared" ca="1" si="32"/>
        <v>#REFERENCE!</v>
      </c>
    </row>
    <row r="379" spans="1:14" ht="12.75">
      <c r="A379" s="93" t="str">
        <f t="shared" ca="1" si="30"/>
        <v>#REFERENCE</v>
      </c>
      <c r="B379" s="1"/>
      <c r="C379" s="103" t="e">
        <f>#REF!</f>
        <v>#REF!</v>
      </c>
      <c r="D379" s="28" t="s">
        <v>619</v>
      </c>
      <c r="E379" s="103" t="e">
        <f>#REF!</f>
        <v>#REF!</v>
      </c>
      <c r="F379" s="103" t="e">
        <f>#REF!</f>
        <v>#REF!</v>
      </c>
      <c r="G379" s="103" t="e">
        <f>#REF!</f>
        <v>#REF!</v>
      </c>
      <c r="H379" s="103" t="e">
        <f>#REF!</f>
        <v>#REF!</v>
      </c>
      <c r="I379" s="103" t="e">
        <f>#REF!</f>
        <v>#REF!</v>
      </c>
      <c r="J379" s="103" t="e">
        <f>#REF!</f>
        <v>#REF!</v>
      </c>
      <c r="K379" s="103" t="e">
        <f>#REF!</f>
        <v>#REF!</v>
      </c>
      <c r="L379" s="91"/>
      <c r="M379" s="91">
        <f t="shared" si="31"/>
        <v>12</v>
      </c>
      <c r="N379" s="91" t="str">
        <f t="shared" ca="1" si="32"/>
        <v>#REFERENCE!</v>
      </c>
    </row>
    <row r="380" spans="1:14" ht="12.75">
      <c r="A380" s="93" t="str">
        <f t="shared" ca="1" si="30"/>
        <v>#REFERENCE</v>
      </c>
      <c r="B380" s="1"/>
      <c r="C380" s="103" t="e">
        <f>#REF!</f>
        <v>#REF!</v>
      </c>
      <c r="D380" s="28" t="s">
        <v>620</v>
      </c>
      <c r="E380" s="103" t="e">
        <f>#REF!</f>
        <v>#REF!</v>
      </c>
      <c r="F380" s="103" t="e">
        <f>#REF!</f>
        <v>#REF!</v>
      </c>
      <c r="G380" s="103" t="e">
        <f>#REF!</f>
        <v>#REF!</v>
      </c>
      <c r="H380" s="103" t="e">
        <f>#REF!</f>
        <v>#REF!</v>
      </c>
      <c r="I380" s="103" t="e">
        <f>#REF!</f>
        <v>#REF!</v>
      </c>
      <c r="J380" s="103" t="e">
        <f>#REF!</f>
        <v>#REF!</v>
      </c>
      <c r="K380" s="103" t="e">
        <f>#REF!</f>
        <v>#REF!</v>
      </c>
      <c r="L380" s="91"/>
      <c r="M380" s="91">
        <f t="shared" si="31"/>
        <v>12</v>
      </c>
      <c r="N380" s="91" t="str">
        <f t="shared" ca="1" si="32"/>
        <v>#REFERENCE!</v>
      </c>
    </row>
    <row r="381" spans="1:14" ht="12.75">
      <c r="A381" s="93" t="str">
        <f t="shared" ca="1" si="30"/>
        <v>#REFERENCE</v>
      </c>
      <c r="B381" s="1"/>
      <c r="C381" s="103" t="e">
        <f>#REF!</f>
        <v>#REF!</v>
      </c>
      <c r="D381" s="28" t="s">
        <v>621</v>
      </c>
      <c r="E381" s="103" t="e">
        <f>#REF!</f>
        <v>#REF!</v>
      </c>
      <c r="F381" s="103" t="e">
        <f>#REF!</f>
        <v>#REF!</v>
      </c>
      <c r="G381" s="103" t="e">
        <f>#REF!</f>
        <v>#REF!</v>
      </c>
      <c r="H381" s="103" t="e">
        <f>#REF!</f>
        <v>#REF!</v>
      </c>
      <c r="I381" s="103" t="e">
        <f>#REF!</f>
        <v>#REF!</v>
      </c>
      <c r="J381" s="103" t="e">
        <f>#REF!</f>
        <v>#REF!</v>
      </c>
      <c r="K381" s="103" t="e">
        <f>#REF!</f>
        <v>#REF!</v>
      </c>
      <c r="L381" s="91"/>
      <c r="M381" s="91">
        <f t="shared" si="31"/>
        <v>12</v>
      </c>
      <c r="N381" s="91" t="str">
        <f t="shared" ca="1" si="32"/>
        <v>#REFERENCE!</v>
      </c>
    </row>
    <row r="382" spans="1:14" ht="12.75">
      <c r="A382" s="93" t="str">
        <f t="shared" ca="1" si="30"/>
        <v>#REFERENCE</v>
      </c>
      <c r="B382" s="1"/>
      <c r="C382" s="103" t="e">
        <f>#REF!</f>
        <v>#REF!</v>
      </c>
      <c r="D382" s="28" t="s">
        <v>622</v>
      </c>
      <c r="E382" s="103" t="e">
        <f>#REF!</f>
        <v>#REF!</v>
      </c>
      <c r="F382" s="103" t="e">
        <f>#REF!</f>
        <v>#REF!</v>
      </c>
      <c r="G382" s="103" t="e">
        <f>#REF!</f>
        <v>#REF!</v>
      </c>
      <c r="H382" s="103" t="e">
        <f>#REF!</f>
        <v>#REF!</v>
      </c>
      <c r="I382" s="103" t="e">
        <f>#REF!</f>
        <v>#REF!</v>
      </c>
      <c r="J382" s="103" t="e">
        <f>#REF!</f>
        <v>#REF!</v>
      </c>
      <c r="K382" s="103" t="e">
        <f>#REF!</f>
        <v>#REF!</v>
      </c>
      <c r="L382" s="91"/>
      <c r="M382" s="91">
        <f t="shared" si="31"/>
        <v>14</v>
      </c>
      <c r="N382" s="91" t="str">
        <f t="shared" ca="1" si="32"/>
        <v>#REFERENCE!</v>
      </c>
    </row>
    <row r="383" spans="1:14" ht="12.75">
      <c r="A383" s="93" t="str">
        <f t="shared" ca="1" si="30"/>
        <v>#REFERENCE</v>
      </c>
      <c r="B383" s="1"/>
      <c r="C383" s="103" t="e">
        <f>#REF!</f>
        <v>#REF!</v>
      </c>
      <c r="D383" s="28" t="s">
        <v>623</v>
      </c>
      <c r="E383" s="103" t="e">
        <f>#REF!</f>
        <v>#REF!</v>
      </c>
      <c r="F383" s="103" t="e">
        <f>#REF!</f>
        <v>#REF!</v>
      </c>
      <c r="G383" s="103" t="e">
        <f>#REF!</f>
        <v>#REF!</v>
      </c>
      <c r="H383" s="103" t="e">
        <f>#REF!</f>
        <v>#REF!</v>
      </c>
      <c r="I383" s="103" t="e">
        <f>#REF!</f>
        <v>#REF!</v>
      </c>
      <c r="J383" s="103" t="e">
        <f>#REF!</f>
        <v>#REF!</v>
      </c>
      <c r="K383" s="103" t="e">
        <f>#REF!</f>
        <v>#REF!</v>
      </c>
      <c r="L383" s="91"/>
      <c r="M383" s="91">
        <f t="shared" si="31"/>
        <v>12</v>
      </c>
      <c r="N383" s="91" t="str">
        <f t="shared" ca="1" si="32"/>
        <v>#REFERENCE!</v>
      </c>
    </row>
    <row r="384" spans="1:14" ht="12.75">
      <c r="A384" s="93" t="str">
        <f t="shared" ca="1" si="30"/>
        <v>#REFERENCE</v>
      </c>
      <c r="B384" s="103" t="e">
        <f>#REF!</f>
        <v>#REF!</v>
      </c>
      <c r="C384" s="103" t="e">
        <f>#REF!</f>
        <v>#REF!</v>
      </c>
      <c r="D384" s="28" t="s">
        <v>624</v>
      </c>
      <c r="E384" s="103" t="e">
        <f>#REF!</f>
        <v>#REF!</v>
      </c>
      <c r="F384" s="103" t="e">
        <f>#REF!</f>
        <v>#REF!</v>
      </c>
      <c r="G384" s="103" t="e">
        <f>#REF!</f>
        <v>#REF!</v>
      </c>
      <c r="H384" s="103" t="e">
        <f>#REF!</f>
        <v>#REF!</v>
      </c>
      <c r="I384" s="103" t="e">
        <f>#REF!</f>
        <v>#REF!</v>
      </c>
      <c r="J384" s="103" t="e">
        <f>#REF!</f>
        <v>#REF!</v>
      </c>
      <c r="K384" s="103" t="e">
        <f>#REF!</f>
        <v>#REF!</v>
      </c>
      <c r="L384" s="91"/>
      <c r="M384" s="91">
        <f t="shared" si="31"/>
        <v>20</v>
      </c>
      <c r="N384" s="91" t="str">
        <f t="shared" ca="1" si="32"/>
        <v>#REFERENCE!</v>
      </c>
    </row>
    <row r="385" spans="1:14" ht="12.75">
      <c r="A385" s="93" t="str">
        <f t="shared" ref="A385:A448" ca="1" si="33">MID(N385,1,FIND("!",N385,1)-1)</f>
        <v>#REFERENCE</v>
      </c>
      <c r="B385" s="1"/>
      <c r="C385" s="103" t="e">
        <f>#REF!</f>
        <v>#REF!</v>
      </c>
      <c r="D385" s="28" t="s">
        <v>625</v>
      </c>
      <c r="E385" s="103" t="e">
        <f>#REF!</f>
        <v>#REF!</v>
      </c>
      <c r="F385" s="103" t="e">
        <f>#REF!</f>
        <v>#REF!</v>
      </c>
      <c r="G385" s="103" t="e">
        <f>#REF!</f>
        <v>#REF!</v>
      </c>
      <c r="H385" s="103" t="e">
        <f>#REF!</f>
        <v>#REF!</v>
      </c>
      <c r="I385" s="103" t="e">
        <f>#REF!</f>
        <v>#REF!</v>
      </c>
      <c r="J385" s="103" t="e">
        <f>#REF!</f>
        <v>#REF!</v>
      </c>
      <c r="K385" s="103" t="e">
        <f>#REF!</f>
        <v>#REF!</v>
      </c>
      <c r="L385" s="91"/>
      <c r="M385" s="91">
        <f t="shared" ref="M385:M448" si="34">LEN(D385)</f>
        <v>20</v>
      </c>
      <c r="N385" s="91" t="str">
        <f t="shared" ca="1" si="32"/>
        <v>#REFERENCE!</v>
      </c>
    </row>
    <row r="386" spans="1:14" ht="12.75">
      <c r="A386" s="93" t="str">
        <f t="shared" ca="1" si="33"/>
        <v>#REFERENCE</v>
      </c>
      <c r="B386" s="1"/>
      <c r="C386" s="103" t="e">
        <f>#REF!</f>
        <v>#REF!</v>
      </c>
      <c r="D386" s="28" t="s">
        <v>626</v>
      </c>
      <c r="E386" s="103" t="e">
        <f>#REF!</f>
        <v>#REF!</v>
      </c>
      <c r="F386" s="103" t="e">
        <f>#REF!</f>
        <v>#REF!</v>
      </c>
      <c r="G386" s="103" t="e">
        <f>#REF!</f>
        <v>#REF!</v>
      </c>
      <c r="H386" s="103" t="e">
        <f>#REF!</f>
        <v>#REF!</v>
      </c>
      <c r="I386" s="103" t="e">
        <f>#REF!</f>
        <v>#REF!</v>
      </c>
      <c r="J386" s="103" t="e">
        <f>#REF!</f>
        <v>#REF!</v>
      </c>
      <c r="K386" s="103" t="e">
        <f>#REF!</f>
        <v>#REF!</v>
      </c>
      <c r="L386" s="91"/>
      <c r="M386" s="91">
        <f t="shared" si="34"/>
        <v>20</v>
      </c>
      <c r="N386" s="91" t="str">
        <f t="shared" ca="1" si="32"/>
        <v>#REFERENCE!</v>
      </c>
    </row>
    <row r="387" spans="1:14" ht="12.75">
      <c r="A387" s="93" t="str">
        <f t="shared" ca="1" si="33"/>
        <v>#REFERENCE</v>
      </c>
      <c r="B387" s="1"/>
      <c r="C387" s="103" t="e">
        <f>#REF!</f>
        <v>#REF!</v>
      </c>
      <c r="D387" s="28" t="s">
        <v>627</v>
      </c>
      <c r="E387" s="103" t="e">
        <f>#REF!</f>
        <v>#REF!</v>
      </c>
      <c r="F387" s="103" t="e">
        <f>#REF!</f>
        <v>#REF!</v>
      </c>
      <c r="G387" s="103" t="e">
        <f>#REF!</f>
        <v>#REF!</v>
      </c>
      <c r="H387" s="103" t="e">
        <f>#REF!</f>
        <v>#REF!</v>
      </c>
      <c r="I387" s="103" t="e">
        <f>#REF!</f>
        <v>#REF!</v>
      </c>
      <c r="J387" s="103" t="e">
        <f>#REF!</f>
        <v>#REF!</v>
      </c>
      <c r="K387" s="103" t="e">
        <f>#REF!</f>
        <v>#REF!</v>
      </c>
      <c r="L387" s="91"/>
      <c r="M387" s="91">
        <f t="shared" si="34"/>
        <v>22</v>
      </c>
      <c r="N387" s="91" t="str">
        <f t="shared" ref="N387:N450" ca="1" si="35">MID(_xlfn.FORMULATEXT(I387),2,300)</f>
        <v>#REFERENCE!</v>
      </c>
    </row>
    <row r="388" spans="1:14" ht="12.75">
      <c r="A388" s="93" t="str">
        <f t="shared" ca="1" si="33"/>
        <v>#REFERENCE</v>
      </c>
      <c r="B388" s="1"/>
      <c r="C388" s="103" t="e">
        <f>#REF!</f>
        <v>#REF!</v>
      </c>
      <c r="D388" s="28" t="s">
        <v>628</v>
      </c>
      <c r="E388" s="103" t="e">
        <f>#REF!</f>
        <v>#REF!</v>
      </c>
      <c r="F388" s="103" t="e">
        <f>#REF!</f>
        <v>#REF!</v>
      </c>
      <c r="G388" s="103" t="e">
        <f>#REF!</f>
        <v>#REF!</v>
      </c>
      <c r="H388" s="103" t="e">
        <f>#REF!</f>
        <v>#REF!</v>
      </c>
      <c r="I388" s="103" t="e">
        <f>#REF!</f>
        <v>#REF!</v>
      </c>
      <c r="J388" s="103" t="e">
        <f>#REF!</f>
        <v>#REF!</v>
      </c>
      <c r="K388" s="103" t="e">
        <f>#REF!</f>
        <v>#REF!</v>
      </c>
      <c r="L388" s="91"/>
      <c r="M388" s="91">
        <f t="shared" si="34"/>
        <v>20</v>
      </c>
      <c r="N388" s="91" t="str">
        <f t="shared" ca="1" si="35"/>
        <v>#REFERENCE!</v>
      </c>
    </row>
    <row r="389" spans="1:14" ht="12.75">
      <c r="A389" s="93" t="str">
        <f t="shared" ca="1" si="33"/>
        <v>#REFERENCE</v>
      </c>
      <c r="B389" s="1"/>
      <c r="C389" s="103" t="e">
        <f>#REF!</f>
        <v>#REF!</v>
      </c>
      <c r="D389" s="28" t="s">
        <v>629</v>
      </c>
      <c r="E389" s="103" t="e">
        <f>#REF!</f>
        <v>#REF!</v>
      </c>
      <c r="F389" s="103" t="e">
        <f>#REF!</f>
        <v>#REF!</v>
      </c>
      <c r="G389" s="103" t="e">
        <f>#REF!</f>
        <v>#REF!</v>
      </c>
      <c r="H389" s="103" t="e">
        <f>#REF!</f>
        <v>#REF!</v>
      </c>
      <c r="I389" s="103" t="e">
        <f>#REF!</f>
        <v>#REF!</v>
      </c>
      <c r="J389" s="103" t="e">
        <f>#REF!</f>
        <v>#REF!</v>
      </c>
      <c r="K389" s="103" t="e">
        <f>#REF!</f>
        <v>#REF!</v>
      </c>
      <c r="L389" s="91"/>
      <c r="M389" s="91">
        <f t="shared" si="34"/>
        <v>23</v>
      </c>
      <c r="N389" s="91" t="str">
        <f t="shared" ca="1" si="35"/>
        <v>#REFERENCE!</v>
      </c>
    </row>
    <row r="390" spans="1:14" ht="12.75">
      <c r="A390" s="93" t="str">
        <f t="shared" ca="1" si="33"/>
        <v>#REFERENCE</v>
      </c>
      <c r="B390" s="1"/>
      <c r="C390" s="103" t="e">
        <f>#REF!</f>
        <v>#REF!</v>
      </c>
      <c r="D390" s="28" t="s">
        <v>630</v>
      </c>
      <c r="E390" s="103" t="e">
        <f>#REF!</f>
        <v>#REF!</v>
      </c>
      <c r="F390" s="103" t="e">
        <f>#REF!</f>
        <v>#REF!</v>
      </c>
      <c r="G390" s="103" t="e">
        <f>#REF!</f>
        <v>#REF!</v>
      </c>
      <c r="H390" s="103" t="e">
        <f>#REF!</f>
        <v>#REF!</v>
      </c>
      <c r="I390" s="103" t="e">
        <f>#REF!</f>
        <v>#REF!</v>
      </c>
      <c r="J390" s="103" t="e">
        <f>#REF!</f>
        <v>#REF!</v>
      </c>
      <c r="K390" s="103" t="e">
        <f>#REF!</f>
        <v>#REF!</v>
      </c>
      <c r="L390" s="91"/>
      <c r="M390" s="91">
        <f t="shared" si="34"/>
        <v>23</v>
      </c>
      <c r="N390" s="91" t="str">
        <f t="shared" ca="1" si="35"/>
        <v>#REFERENCE!</v>
      </c>
    </row>
    <row r="391" spans="1:14" ht="12.75">
      <c r="A391" s="93" t="str">
        <f t="shared" ca="1" si="33"/>
        <v>#REFERENCE</v>
      </c>
      <c r="B391" s="1"/>
      <c r="C391" s="103" t="e">
        <f>#REF!</f>
        <v>#REF!</v>
      </c>
      <c r="D391" s="28" t="s">
        <v>631</v>
      </c>
      <c r="E391" s="103" t="e">
        <f>#REF!</f>
        <v>#REF!</v>
      </c>
      <c r="F391" s="103" t="e">
        <f>#REF!</f>
        <v>#REF!</v>
      </c>
      <c r="G391" s="103" t="e">
        <f>#REF!</f>
        <v>#REF!</v>
      </c>
      <c r="H391" s="103" t="e">
        <f>#REF!</f>
        <v>#REF!</v>
      </c>
      <c r="I391" s="103" t="e">
        <f>#REF!</f>
        <v>#REF!</v>
      </c>
      <c r="J391" s="103" t="e">
        <f>#REF!</f>
        <v>#REF!</v>
      </c>
      <c r="K391" s="103" t="e">
        <f>#REF!</f>
        <v>#REF!</v>
      </c>
      <c r="L391" s="91"/>
      <c r="M391" s="91">
        <f t="shared" si="34"/>
        <v>23</v>
      </c>
      <c r="N391" s="91" t="str">
        <f t="shared" ca="1" si="35"/>
        <v>#REFERENCE!</v>
      </c>
    </row>
    <row r="392" spans="1:14" ht="12.75">
      <c r="A392" s="93" t="str">
        <f t="shared" ca="1" si="33"/>
        <v>#REFERENCE</v>
      </c>
      <c r="B392" s="1"/>
      <c r="C392" s="103" t="e">
        <f>#REF!</f>
        <v>#REF!</v>
      </c>
      <c r="D392" s="28" t="s">
        <v>632</v>
      </c>
      <c r="E392" s="103" t="e">
        <f>#REF!</f>
        <v>#REF!</v>
      </c>
      <c r="F392" s="103" t="e">
        <f>#REF!</f>
        <v>#REF!</v>
      </c>
      <c r="G392" s="103" t="e">
        <f>#REF!</f>
        <v>#REF!</v>
      </c>
      <c r="H392" s="103" t="e">
        <f>#REF!</f>
        <v>#REF!</v>
      </c>
      <c r="I392" s="103" t="e">
        <f>#REF!</f>
        <v>#REF!</v>
      </c>
      <c r="J392" s="103" t="e">
        <f>#REF!</f>
        <v>#REF!</v>
      </c>
      <c r="K392" s="103" t="e">
        <f>#REF!</f>
        <v>#REF!</v>
      </c>
      <c r="L392" s="91"/>
      <c r="M392" s="91">
        <f t="shared" si="34"/>
        <v>25</v>
      </c>
      <c r="N392" s="91" t="str">
        <f t="shared" ca="1" si="35"/>
        <v>#REFERENCE!</v>
      </c>
    </row>
    <row r="393" spans="1:14" ht="12.75">
      <c r="A393" s="93" t="str">
        <f t="shared" ca="1" si="33"/>
        <v>#REFERENCE</v>
      </c>
      <c r="B393" s="1"/>
      <c r="C393" s="103" t="e">
        <f>#REF!</f>
        <v>#REF!</v>
      </c>
      <c r="D393" s="28" t="s">
        <v>633</v>
      </c>
      <c r="E393" s="103" t="e">
        <f>#REF!</f>
        <v>#REF!</v>
      </c>
      <c r="F393" s="103" t="e">
        <f>#REF!</f>
        <v>#REF!</v>
      </c>
      <c r="G393" s="103" t="e">
        <f>#REF!</f>
        <v>#REF!</v>
      </c>
      <c r="H393" s="103" t="e">
        <f>#REF!</f>
        <v>#REF!</v>
      </c>
      <c r="I393" s="103" t="e">
        <f>#REF!</f>
        <v>#REF!</v>
      </c>
      <c r="J393" s="103" t="e">
        <f>#REF!</f>
        <v>#REF!</v>
      </c>
      <c r="K393" s="103" t="e">
        <f>#REF!</f>
        <v>#REF!</v>
      </c>
      <c r="L393" s="91"/>
      <c r="M393" s="91">
        <f t="shared" si="34"/>
        <v>23</v>
      </c>
      <c r="N393" s="91" t="str">
        <f t="shared" ca="1" si="35"/>
        <v>#REFERENCE!</v>
      </c>
    </row>
    <row r="394" spans="1:14" ht="12.75">
      <c r="A394" s="93" t="str">
        <f t="shared" ca="1" si="33"/>
        <v>#REFERENCE</v>
      </c>
      <c r="B394" s="1"/>
      <c r="C394" s="103" t="e">
        <f>#REF!</f>
        <v>#REF!</v>
      </c>
      <c r="D394" s="28" t="s">
        <v>634</v>
      </c>
      <c r="E394" s="103" t="e">
        <f>#REF!</f>
        <v>#REF!</v>
      </c>
      <c r="F394" s="103" t="e">
        <f>#REF!</f>
        <v>#REF!</v>
      </c>
      <c r="G394" s="103" t="e">
        <f>#REF!</f>
        <v>#REF!</v>
      </c>
      <c r="H394" s="103" t="e">
        <f>#REF!</f>
        <v>#REF!</v>
      </c>
      <c r="I394" s="103" t="e">
        <f>#REF!</f>
        <v>#REF!</v>
      </c>
      <c r="J394" s="103" t="e">
        <f>#REF!</f>
        <v>#REF!</v>
      </c>
      <c r="K394" s="103" t="e">
        <f>#REF!</f>
        <v>#REF!</v>
      </c>
      <c r="L394" s="91"/>
      <c r="M394" s="91">
        <f t="shared" si="34"/>
        <v>17</v>
      </c>
      <c r="N394" s="91" t="str">
        <f t="shared" ca="1" si="35"/>
        <v>#REFERENCE!</v>
      </c>
    </row>
    <row r="395" spans="1:14" ht="12.75">
      <c r="A395" s="93" t="str">
        <f t="shared" ca="1" si="33"/>
        <v>#REFERENCE</v>
      </c>
      <c r="B395" s="1"/>
      <c r="C395" s="103" t="e">
        <f>#REF!</f>
        <v>#REF!</v>
      </c>
      <c r="D395" s="28" t="s">
        <v>635</v>
      </c>
      <c r="E395" s="103" t="e">
        <f>#REF!</f>
        <v>#REF!</v>
      </c>
      <c r="F395" s="103" t="e">
        <f>#REF!</f>
        <v>#REF!</v>
      </c>
      <c r="G395" s="103" t="e">
        <f>#REF!</f>
        <v>#REF!</v>
      </c>
      <c r="H395" s="103" t="e">
        <f>#REF!</f>
        <v>#REF!</v>
      </c>
      <c r="I395" s="103" t="e">
        <f>#REF!</f>
        <v>#REF!</v>
      </c>
      <c r="J395" s="103" t="e">
        <f>#REF!</f>
        <v>#REF!</v>
      </c>
      <c r="K395" s="103" t="e">
        <f>#REF!</f>
        <v>#REF!</v>
      </c>
      <c r="L395" s="91"/>
      <c r="M395" s="91">
        <f t="shared" si="34"/>
        <v>17</v>
      </c>
      <c r="N395" s="91" t="str">
        <f t="shared" ca="1" si="35"/>
        <v>#REFERENCE!</v>
      </c>
    </row>
    <row r="396" spans="1:14" ht="12.75">
      <c r="A396" s="93" t="str">
        <f t="shared" ca="1" si="33"/>
        <v>#REFERENCE</v>
      </c>
      <c r="B396" s="1"/>
      <c r="C396" s="103" t="e">
        <f>#REF!</f>
        <v>#REF!</v>
      </c>
      <c r="D396" s="28" t="s">
        <v>636</v>
      </c>
      <c r="E396" s="103" t="e">
        <f>#REF!</f>
        <v>#REF!</v>
      </c>
      <c r="F396" s="103" t="e">
        <f>#REF!</f>
        <v>#REF!</v>
      </c>
      <c r="G396" s="103" t="e">
        <f>#REF!</f>
        <v>#REF!</v>
      </c>
      <c r="H396" s="103" t="e">
        <f>#REF!</f>
        <v>#REF!</v>
      </c>
      <c r="I396" s="103" t="e">
        <f>#REF!</f>
        <v>#REF!</v>
      </c>
      <c r="J396" s="103" t="e">
        <f>#REF!</f>
        <v>#REF!</v>
      </c>
      <c r="K396" s="103" t="e">
        <f>#REF!</f>
        <v>#REF!</v>
      </c>
      <c r="L396" s="91"/>
      <c r="M396" s="91">
        <f t="shared" si="34"/>
        <v>17</v>
      </c>
      <c r="N396" s="91" t="str">
        <f t="shared" ca="1" si="35"/>
        <v>#REFERENCE!</v>
      </c>
    </row>
    <row r="397" spans="1:14" ht="12.75">
      <c r="A397" s="93" t="str">
        <f t="shared" ca="1" si="33"/>
        <v>#REFERENCE</v>
      </c>
      <c r="B397" s="1"/>
      <c r="C397" s="103" t="e">
        <f>#REF!</f>
        <v>#REF!</v>
      </c>
      <c r="D397" s="28" t="s">
        <v>637</v>
      </c>
      <c r="E397" s="103" t="e">
        <f>#REF!</f>
        <v>#REF!</v>
      </c>
      <c r="F397" s="103" t="e">
        <f>#REF!</f>
        <v>#REF!</v>
      </c>
      <c r="G397" s="103" t="e">
        <f>#REF!</f>
        <v>#REF!</v>
      </c>
      <c r="H397" s="103" t="e">
        <f>#REF!</f>
        <v>#REF!</v>
      </c>
      <c r="I397" s="103" t="e">
        <f>#REF!</f>
        <v>#REF!</v>
      </c>
      <c r="J397" s="103" t="e">
        <f>#REF!</f>
        <v>#REF!</v>
      </c>
      <c r="K397" s="103" t="e">
        <f>#REF!</f>
        <v>#REF!</v>
      </c>
      <c r="L397" s="91"/>
      <c r="M397" s="91">
        <f t="shared" si="34"/>
        <v>19</v>
      </c>
      <c r="N397" s="91" t="str">
        <f t="shared" ca="1" si="35"/>
        <v>#REFERENCE!</v>
      </c>
    </row>
    <row r="398" spans="1:14" ht="12.75">
      <c r="A398" s="93" t="str">
        <f t="shared" ca="1" si="33"/>
        <v>#REFERENCE</v>
      </c>
      <c r="B398" s="1"/>
      <c r="C398" s="103" t="e">
        <f>#REF!</f>
        <v>#REF!</v>
      </c>
      <c r="D398" s="28" t="s">
        <v>638</v>
      </c>
      <c r="E398" s="103" t="e">
        <f>#REF!</f>
        <v>#REF!</v>
      </c>
      <c r="F398" s="103" t="e">
        <f>#REF!</f>
        <v>#REF!</v>
      </c>
      <c r="G398" s="103" t="e">
        <f>#REF!</f>
        <v>#REF!</v>
      </c>
      <c r="H398" s="103" t="e">
        <f>#REF!</f>
        <v>#REF!</v>
      </c>
      <c r="I398" s="103" t="e">
        <f>#REF!</f>
        <v>#REF!</v>
      </c>
      <c r="J398" s="103" t="e">
        <f>#REF!</f>
        <v>#REF!</v>
      </c>
      <c r="K398" s="103" t="e">
        <f>#REF!</f>
        <v>#REF!</v>
      </c>
      <c r="L398" s="91"/>
      <c r="M398" s="91">
        <f t="shared" si="34"/>
        <v>17</v>
      </c>
      <c r="N398" s="91" t="str">
        <f t="shared" ca="1" si="35"/>
        <v>#REFERENCE!</v>
      </c>
    </row>
    <row r="399" spans="1:14" ht="12.75">
      <c r="A399" s="93" t="str">
        <f t="shared" ca="1" si="33"/>
        <v>#REFERENCE</v>
      </c>
      <c r="B399" s="1"/>
      <c r="C399" s="103" t="e">
        <f>#REF!</f>
        <v>#REF!</v>
      </c>
      <c r="D399" s="28" t="s">
        <v>639</v>
      </c>
      <c r="E399" s="103" t="e">
        <f>#REF!</f>
        <v>#REF!</v>
      </c>
      <c r="F399" s="103" t="e">
        <f>#REF!</f>
        <v>#REF!</v>
      </c>
      <c r="G399" s="103" t="e">
        <f>#REF!</f>
        <v>#REF!</v>
      </c>
      <c r="H399" s="103" t="e">
        <f>#REF!</f>
        <v>#REF!</v>
      </c>
      <c r="I399" s="103" t="e">
        <f>#REF!</f>
        <v>#REF!</v>
      </c>
      <c r="J399" s="103" t="e">
        <f>#REF!</f>
        <v>#REF!</v>
      </c>
      <c r="K399" s="103" t="e">
        <f>#REF!</f>
        <v>#REF!</v>
      </c>
      <c r="L399" s="91"/>
      <c r="M399" s="91">
        <f t="shared" si="34"/>
        <v>14</v>
      </c>
      <c r="N399" s="91" t="str">
        <f t="shared" ca="1" si="35"/>
        <v>#REFERENCE!</v>
      </c>
    </row>
    <row r="400" spans="1:14" ht="12.75">
      <c r="A400" s="93" t="str">
        <f t="shared" ca="1" si="33"/>
        <v>#REFERENCE</v>
      </c>
      <c r="B400" s="1"/>
      <c r="C400" s="103" t="e">
        <f>#REF!</f>
        <v>#REF!</v>
      </c>
      <c r="D400" s="28" t="s">
        <v>640</v>
      </c>
      <c r="E400" s="103" t="e">
        <f>#REF!</f>
        <v>#REF!</v>
      </c>
      <c r="F400" s="103" t="e">
        <f>#REF!</f>
        <v>#REF!</v>
      </c>
      <c r="G400" s="103" t="e">
        <f>#REF!</f>
        <v>#REF!</v>
      </c>
      <c r="H400" s="103" t="e">
        <f>#REF!</f>
        <v>#REF!</v>
      </c>
      <c r="I400" s="103" t="e">
        <f>#REF!</f>
        <v>#REF!</v>
      </c>
      <c r="J400" s="103" t="e">
        <f>#REF!</f>
        <v>#REF!</v>
      </c>
      <c r="K400" s="103" t="e">
        <f>#REF!</f>
        <v>#REF!</v>
      </c>
      <c r="L400" s="91"/>
      <c r="M400" s="91">
        <f t="shared" si="34"/>
        <v>14</v>
      </c>
      <c r="N400" s="91" t="str">
        <f t="shared" ca="1" si="35"/>
        <v>#REFERENCE!</v>
      </c>
    </row>
    <row r="401" spans="1:14" ht="12.75">
      <c r="A401" s="93" t="str">
        <f t="shared" ca="1" si="33"/>
        <v>#REFERENCE</v>
      </c>
      <c r="B401" s="1"/>
      <c r="C401" s="103" t="e">
        <f>#REF!</f>
        <v>#REF!</v>
      </c>
      <c r="D401" s="28" t="s">
        <v>641</v>
      </c>
      <c r="E401" s="103" t="e">
        <f>#REF!</f>
        <v>#REF!</v>
      </c>
      <c r="F401" s="103" t="e">
        <f>#REF!</f>
        <v>#REF!</v>
      </c>
      <c r="G401" s="103" t="e">
        <f>#REF!</f>
        <v>#REF!</v>
      </c>
      <c r="H401" s="103" t="e">
        <f>#REF!</f>
        <v>#REF!</v>
      </c>
      <c r="I401" s="103" t="e">
        <f>#REF!</f>
        <v>#REF!</v>
      </c>
      <c r="J401" s="103" t="e">
        <f>#REF!</f>
        <v>#REF!</v>
      </c>
      <c r="K401" s="103" t="e">
        <f>#REF!</f>
        <v>#REF!</v>
      </c>
      <c r="L401" s="91"/>
      <c r="M401" s="91">
        <f t="shared" si="34"/>
        <v>14</v>
      </c>
      <c r="N401" s="91" t="str">
        <f t="shared" ca="1" si="35"/>
        <v>#REFERENCE!</v>
      </c>
    </row>
    <row r="402" spans="1:14" ht="12.75">
      <c r="A402" s="93" t="str">
        <f t="shared" ca="1" si="33"/>
        <v>#REFERENCE</v>
      </c>
      <c r="B402" s="1"/>
      <c r="C402" s="103" t="e">
        <f>#REF!</f>
        <v>#REF!</v>
      </c>
      <c r="D402" s="28" t="s">
        <v>642</v>
      </c>
      <c r="E402" s="103" t="e">
        <f>#REF!</f>
        <v>#REF!</v>
      </c>
      <c r="F402" s="103" t="e">
        <f>#REF!</f>
        <v>#REF!</v>
      </c>
      <c r="G402" s="103" t="e">
        <f>#REF!</f>
        <v>#REF!</v>
      </c>
      <c r="H402" s="103" t="e">
        <f>#REF!</f>
        <v>#REF!</v>
      </c>
      <c r="I402" s="103" t="e">
        <f>#REF!</f>
        <v>#REF!</v>
      </c>
      <c r="J402" s="103" t="e">
        <f>#REF!</f>
        <v>#REF!</v>
      </c>
      <c r="K402" s="103" t="e">
        <f>#REF!</f>
        <v>#REF!</v>
      </c>
      <c r="L402" s="91"/>
      <c r="M402" s="91">
        <f t="shared" si="34"/>
        <v>16</v>
      </c>
      <c r="N402" s="91" t="str">
        <f t="shared" ca="1" si="35"/>
        <v>#REFERENCE!</v>
      </c>
    </row>
    <row r="403" spans="1:14" ht="12.75">
      <c r="A403" s="93" t="str">
        <f t="shared" ca="1" si="33"/>
        <v>#REFERENCE</v>
      </c>
      <c r="B403" s="1"/>
      <c r="C403" s="103" t="e">
        <f>#REF!</f>
        <v>#REF!</v>
      </c>
      <c r="D403" s="28" t="s">
        <v>643</v>
      </c>
      <c r="E403" s="103" t="e">
        <f>#REF!</f>
        <v>#REF!</v>
      </c>
      <c r="F403" s="103" t="e">
        <f>#REF!</f>
        <v>#REF!</v>
      </c>
      <c r="G403" s="103" t="e">
        <f>#REF!</f>
        <v>#REF!</v>
      </c>
      <c r="H403" s="103" t="e">
        <f>#REF!</f>
        <v>#REF!</v>
      </c>
      <c r="I403" s="103" t="e">
        <f>#REF!</f>
        <v>#REF!</v>
      </c>
      <c r="J403" s="103" t="e">
        <f>#REF!</f>
        <v>#REF!</v>
      </c>
      <c r="K403" s="103" t="e">
        <f>#REF!</f>
        <v>#REF!</v>
      </c>
      <c r="L403" s="91"/>
      <c r="M403" s="91">
        <f t="shared" si="34"/>
        <v>14</v>
      </c>
      <c r="N403" s="91" t="str">
        <f t="shared" ca="1" si="35"/>
        <v>#REFERENCE!</v>
      </c>
    </row>
    <row r="404" spans="1:14" ht="12.75">
      <c r="A404" s="93" t="str">
        <f t="shared" ca="1" si="33"/>
        <v>#REFERENCE</v>
      </c>
      <c r="B404" s="1"/>
      <c r="C404" s="103" t="e">
        <f>#REF!</f>
        <v>#REF!</v>
      </c>
      <c r="D404" s="28" t="s">
        <v>644</v>
      </c>
      <c r="E404" s="103" t="e">
        <f>#REF!</f>
        <v>#REF!</v>
      </c>
      <c r="F404" s="103" t="e">
        <f>#REF!</f>
        <v>#REF!</v>
      </c>
      <c r="G404" s="103" t="e">
        <f>#REF!</f>
        <v>#REF!</v>
      </c>
      <c r="H404" s="103" t="e">
        <f>#REF!</f>
        <v>#REF!</v>
      </c>
      <c r="I404" s="103" t="e">
        <f>#REF!</f>
        <v>#REF!</v>
      </c>
      <c r="J404" s="103" t="e">
        <f>#REF!</f>
        <v>#REF!</v>
      </c>
      <c r="K404" s="103" t="e">
        <f>#REF!</f>
        <v>#REF!</v>
      </c>
      <c r="L404" s="91"/>
      <c r="M404" s="91">
        <f t="shared" si="34"/>
        <v>17</v>
      </c>
      <c r="N404" s="91" t="str">
        <f t="shared" ca="1" si="35"/>
        <v>#REFERENCE!</v>
      </c>
    </row>
    <row r="405" spans="1:14" ht="12.75">
      <c r="A405" s="93" t="str">
        <f t="shared" ca="1" si="33"/>
        <v>#REFERENCE</v>
      </c>
      <c r="B405" s="1"/>
      <c r="C405" s="103" t="e">
        <f>#REF!</f>
        <v>#REF!</v>
      </c>
      <c r="D405" s="28" t="s">
        <v>645</v>
      </c>
      <c r="E405" s="103" t="e">
        <f>#REF!</f>
        <v>#REF!</v>
      </c>
      <c r="F405" s="103" t="e">
        <f>#REF!</f>
        <v>#REF!</v>
      </c>
      <c r="G405" s="103" t="e">
        <f>#REF!</f>
        <v>#REF!</v>
      </c>
      <c r="H405" s="103" t="e">
        <f>#REF!</f>
        <v>#REF!</v>
      </c>
      <c r="I405" s="103" t="e">
        <f>#REF!</f>
        <v>#REF!</v>
      </c>
      <c r="J405" s="103" t="e">
        <f>#REF!</f>
        <v>#REF!</v>
      </c>
      <c r="K405" s="103" t="e">
        <f>#REF!</f>
        <v>#REF!</v>
      </c>
      <c r="L405" s="91"/>
      <c r="M405" s="91">
        <f t="shared" si="34"/>
        <v>17</v>
      </c>
      <c r="N405" s="91" t="str">
        <f t="shared" ca="1" si="35"/>
        <v>#REFERENCE!</v>
      </c>
    </row>
    <row r="406" spans="1:14" ht="12.75">
      <c r="A406" s="93" t="str">
        <f t="shared" ca="1" si="33"/>
        <v>#REFERENCE</v>
      </c>
      <c r="B406" s="1"/>
      <c r="C406" s="103" t="e">
        <f>#REF!</f>
        <v>#REF!</v>
      </c>
      <c r="D406" s="28" t="s">
        <v>646</v>
      </c>
      <c r="E406" s="103" t="e">
        <f>#REF!</f>
        <v>#REF!</v>
      </c>
      <c r="F406" s="103" t="e">
        <f>#REF!</f>
        <v>#REF!</v>
      </c>
      <c r="G406" s="103" t="e">
        <f>#REF!</f>
        <v>#REF!</v>
      </c>
      <c r="H406" s="103" t="e">
        <f>#REF!</f>
        <v>#REF!</v>
      </c>
      <c r="I406" s="103" t="e">
        <f>#REF!</f>
        <v>#REF!</v>
      </c>
      <c r="J406" s="103" t="e">
        <f>#REF!</f>
        <v>#REF!</v>
      </c>
      <c r="K406" s="103" t="e">
        <f>#REF!</f>
        <v>#REF!</v>
      </c>
      <c r="L406" s="91"/>
      <c r="M406" s="91">
        <f t="shared" si="34"/>
        <v>17</v>
      </c>
      <c r="N406" s="91" t="str">
        <f t="shared" ca="1" si="35"/>
        <v>#REFERENCE!</v>
      </c>
    </row>
    <row r="407" spans="1:14" ht="12.75">
      <c r="A407" s="93" t="str">
        <f t="shared" ca="1" si="33"/>
        <v>#REFERENCE</v>
      </c>
      <c r="B407" s="1"/>
      <c r="C407" s="103" t="e">
        <f>#REF!</f>
        <v>#REF!</v>
      </c>
      <c r="D407" s="28" t="s">
        <v>647</v>
      </c>
      <c r="E407" s="103" t="e">
        <f>#REF!</f>
        <v>#REF!</v>
      </c>
      <c r="F407" s="103" t="e">
        <f>#REF!</f>
        <v>#REF!</v>
      </c>
      <c r="G407" s="103" t="e">
        <f>#REF!</f>
        <v>#REF!</v>
      </c>
      <c r="H407" s="103" t="e">
        <f>#REF!</f>
        <v>#REF!</v>
      </c>
      <c r="I407" s="103" t="e">
        <f>#REF!</f>
        <v>#REF!</v>
      </c>
      <c r="J407" s="103" t="e">
        <f>#REF!</f>
        <v>#REF!</v>
      </c>
      <c r="K407" s="103" t="e">
        <f>#REF!</f>
        <v>#REF!</v>
      </c>
      <c r="L407" s="91"/>
      <c r="M407" s="91">
        <f t="shared" si="34"/>
        <v>19</v>
      </c>
      <c r="N407" s="91" t="str">
        <f t="shared" ca="1" si="35"/>
        <v>#REFERENCE!</v>
      </c>
    </row>
    <row r="408" spans="1:14" ht="12.75">
      <c r="A408" s="93" t="str">
        <f t="shared" ca="1" si="33"/>
        <v>#REFERENCE</v>
      </c>
      <c r="B408" s="1"/>
      <c r="C408" s="103" t="e">
        <f>#REF!</f>
        <v>#REF!</v>
      </c>
      <c r="D408" s="28" t="s">
        <v>648</v>
      </c>
      <c r="E408" s="103" t="e">
        <f>#REF!</f>
        <v>#REF!</v>
      </c>
      <c r="F408" s="103" t="e">
        <f>#REF!</f>
        <v>#REF!</v>
      </c>
      <c r="G408" s="103" t="e">
        <f>#REF!</f>
        <v>#REF!</v>
      </c>
      <c r="H408" s="103" t="e">
        <f>#REF!</f>
        <v>#REF!</v>
      </c>
      <c r="I408" s="103" t="e">
        <f>#REF!</f>
        <v>#REF!</v>
      </c>
      <c r="J408" s="103" t="e">
        <f>#REF!</f>
        <v>#REF!</v>
      </c>
      <c r="K408" s="103" t="e">
        <f>#REF!</f>
        <v>#REF!</v>
      </c>
      <c r="L408" s="91"/>
      <c r="M408" s="91">
        <f t="shared" si="34"/>
        <v>17</v>
      </c>
      <c r="N408" s="91" t="str">
        <f t="shared" ca="1" si="35"/>
        <v>#REFERENCE!</v>
      </c>
    </row>
    <row r="409" spans="1:14" ht="12.75">
      <c r="A409" s="93" t="str">
        <f t="shared" ca="1" si="33"/>
        <v>#REFERENCE</v>
      </c>
      <c r="B409" s="1"/>
      <c r="C409" s="103" t="e">
        <f>#REF!</f>
        <v>#REF!</v>
      </c>
      <c r="D409" s="28" t="s">
        <v>649</v>
      </c>
      <c r="E409" s="103" t="e">
        <f>#REF!</f>
        <v>#REF!</v>
      </c>
      <c r="F409" s="103" t="e">
        <f>#REF!</f>
        <v>#REF!</v>
      </c>
      <c r="G409" s="103" t="e">
        <f>#REF!</f>
        <v>#REF!</v>
      </c>
      <c r="H409" s="103" t="e">
        <f>#REF!</f>
        <v>#REF!</v>
      </c>
      <c r="I409" s="103" t="e">
        <f>#REF!</f>
        <v>#REF!</v>
      </c>
      <c r="J409" s="103" t="e">
        <f>#REF!</f>
        <v>#REF!</v>
      </c>
      <c r="K409" s="103" t="e">
        <f>#REF!</f>
        <v>#REF!</v>
      </c>
      <c r="L409" s="91"/>
      <c r="M409" s="91">
        <f t="shared" si="34"/>
        <v>11</v>
      </c>
      <c r="N409" s="91" t="str">
        <f t="shared" ca="1" si="35"/>
        <v>#REFERENCE!</v>
      </c>
    </row>
    <row r="410" spans="1:14" ht="12.75">
      <c r="A410" s="93" t="str">
        <f t="shared" ca="1" si="33"/>
        <v>#REFERENCE</v>
      </c>
      <c r="B410" s="1"/>
      <c r="C410" s="103" t="e">
        <f>#REF!</f>
        <v>#REF!</v>
      </c>
      <c r="D410" s="28" t="s">
        <v>650</v>
      </c>
      <c r="E410" s="103" t="e">
        <f>#REF!</f>
        <v>#REF!</v>
      </c>
      <c r="F410" s="103" t="e">
        <f>#REF!</f>
        <v>#REF!</v>
      </c>
      <c r="G410" s="103" t="e">
        <f>#REF!</f>
        <v>#REF!</v>
      </c>
      <c r="H410" s="103" t="e">
        <f>#REF!</f>
        <v>#REF!</v>
      </c>
      <c r="I410" s="103" t="e">
        <f>#REF!</f>
        <v>#REF!</v>
      </c>
      <c r="J410" s="103" t="e">
        <f>#REF!</f>
        <v>#REF!</v>
      </c>
      <c r="K410" s="103" t="e">
        <f>#REF!</f>
        <v>#REF!</v>
      </c>
      <c r="L410" s="91"/>
      <c r="M410" s="91">
        <f t="shared" si="34"/>
        <v>11</v>
      </c>
      <c r="N410" s="91" t="str">
        <f t="shared" ca="1" si="35"/>
        <v>#REFERENCE!</v>
      </c>
    </row>
    <row r="411" spans="1:14" ht="12.75">
      <c r="A411" s="93" t="str">
        <f t="shared" ca="1" si="33"/>
        <v>#REFERENCE</v>
      </c>
      <c r="B411" s="1"/>
      <c r="C411" s="103" t="e">
        <f>#REF!</f>
        <v>#REF!</v>
      </c>
      <c r="D411" s="28" t="s">
        <v>651</v>
      </c>
      <c r="E411" s="103" t="e">
        <f>#REF!</f>
        <v>#REF!</v>
      </c>
      <c r="F411" s="103" t="e">
        <f>#REF!</f>
        <v>#REF!</v>
      </c>
      <c r="G411" s="103" t="e">
        <f>#REF!</f>
        <v>#REF!</v>
      </c>
      <c r="H411" s="103" t="e">
        <f>#REF!</f>
        <v>#REF!</v>
      </c>
      <c r="I411" s="103" t="e">
        <f>#REF!</f>
        <v>#REF!</v>
      </c>
      <c r="J411" s="103" t="e">
        <f>#REF!</f>
        <v>#REF!</v>
      </c>
      <c r="K411" s="103" t="e">
        <f>#REF!</f>
        <v>#REF!</v>
      </c>
      <c r="L411" s="91"/>
      <c r="M411" s="91">
        <f t="shared" si="34"/>
        <v>11</v>
      </c>
      <c r="N411" s="91" t="str">
        <f t="shared" ca="1" si="35"/>
        <v>#REFERENCE!</v>
      </c>
    </row>
    <row r="412" spans="1:14" ht="12.75">
      <c r="A412" s="93" t="str">
        <f t="shared" ca="1" si="33"/>
        <v>#REFERENCE</v>
      </c>
      <c r="B412" s="1"/>
      <c r="C412" s="103" t="e">
        <f>#REF!</f>
        <v>#REF!</v>
      </c>
      <c r="D412" s="28" t="s">
        <v>652</v>
      </c>
      <c r="E412" s="103" t="e">
        <f>#REF!</f>
        <v>#REF!</v>
      </c>
      <c r="F412" s="103" t="e">
        <f>#REF!</f>
        <v>#REF!</v>
      </c>
      <c r="G412" s="103" t="e">
        <f>#REF!</f>
        <v>#REF!</v>
      </c>
      <c r="H412" s="103" t="e">
        <f>#REF!</f>
        <v>#REF!</v>
      </c>
      <c r="I412" s="103" t="e">
        <f>#REF!</f>
        <v>#REF!</v>
      </c>
      <c r="J412" s="103" t="e">
        <f>#REF!</f>
        <v>#REF!</v>
      </c>
      <c r="K412" s="103" t="e">
        <f>#REF!</f>
        <v>#REF!</v>
      </c>
      <c r="L412" s="91"/>
      <c r="M412" s="91">
        <f t="shared" si="34"/>
        <v>13</v>
      </c>
      <c r="N412" s="91" t="str">
        <f t="shared" ca="1" si="35"/>
        <v>#REFERENCE!</v>
      </c>
    </row>
    <row r="413" spans="1:14" ht="12.75">
      <c r="A413" s="93" t="str">
        <f t="shared" ca="1" si="33"/>
        <v>#REFERENCE</v>
      </c>
      <c r="B413" s="1"/>
      <c r="C413" s="103" t="e">
        <f>#REF!</f>
        <v>#REF!</v>
      </c>
      <c r="D413" s="28" t="s">
        <v>653</v>
      </c>
      <c r="E413" s="103" t="e">
        <f>#REF!</f>
        <v>#REF!</v>
      </c>
      <c r="F413" s="103" t="e">
        <f>#REF!</f>
        <v>#REF!</v>
      </c>
      <c r="G413" s="103" t="e">
        <f>#REF!</f>
        <v>#REF!</v>
      </c>
      <c r="H413" s="103" t="e">
        <f>#REF!</f>
        <v>#REF!</v>
      </c>
      <c r="I413" s="103" t="e">
        <f>#REF!</f>
        <v>#REF!</v>
      </c>
      <c r="J413" s="103" t="e">
        <f>#REF!</f>
        <v>#REF!</v>
      </c>
      <c r="K413" s="103" t="e">
        <f>#REF!</f>
        <v>#REF!</v>
      </c>
      <c r="L413" s="91"/>
      <c r="M413" s="91">
        <f t="shared" si="34"/>
        <v>11</v>
      </c>
      <c r="N413" s="91" t="str">
        <f t="shared" ca="1" si="35"/>
        <v>#REFERENCE!</v>
      </c>
    </row>
    <row r="414" spans="1:14" ht="12.75">
      <c r="A414" s="92" t="str">
        <f t="shared" ca="1" si="33"/>
        <v>#REFERENCE</v>
      </c>
      <c r="B414" s="102" t="e">
        <f>#REF!</f>
        <v>#REF!</v>
      </c>
      <c r="C414" s="102" t="e">
        <f>#REF!</f>
        <v>#REF!</v>
      </c>
      <c r="D414" s="97" t="s">
        <v>654</v>
      </c>
      <c r="E414" s="102" t="e">
        <f>#REF!</f>
        <v>#REF!</v>
      </c>
      <c r="F414" s="102" t="e">
        <f>#REF!</f>
        <v>#REF!</v>
      </c>
      <c r="G414" s="102" t="e">
        <f>#REF!</f>
        <v>#REF!</v>
      </c>
      <c r="H414" s="102" t="e">
        <f>#REF!</f>
        <v>#REF!</v>
      </c>
      <c r="I414" s="102" t="e">
        <f>#REF!</f>
        <v>#REF!</v>
      </c>
      <c r="J414" s="102" t="e">
        <f>#REF!</f>
        <v>#REF!</v>
      </c>
      <c r="K414" s="102" t="e">
        <f>#REF!</f>
        <v>#REF!</v>
      </c>
      <c r="L414" s="91"/>
      <c r="M414" s="91">
        <f t="shared" si="34"/>
        <v>20</v>
      </c>
      <c r="N414" s="91" t="str">
        <f t="shared" ca="1" si="35"/>
        <v>#REFERENCE!</v>
      </c>
    </row>
    <row r="415" spans="1:14" ht="12.75">
      <c r="A415" s="92" t="str">
        <f t="shared" ca="1" si="33"/>
        <v>#REFERENCE</v>
      </c>
      <c r="B415" s="104"/>
      <c r="C415" s="102" t="e">
        <f>#REF!</f>
        <v>#REF!</v>
      </c>
      <c r="D415" s="97" t="s">
        <v>655</v>
      </c>
      <c r="E415" s="102" t="e">
        <f>#REF!</f>
        <v>#REF!</v>
      </c>
      <c r="F415" s="102" t="e">
        <f>#REF!</f>
        <v>#REF!</v>
      </c>
      <c r="G415" s="102" t="e">
        <f>#REF!</f>
        <v>#REF!</v>
      </c>
      <c r="H415" s="102" t="e">
        <f>#REF!</f>
        <v>#REF!</v>
      </c>
      <c r="I415" s="102" t="e">
        <f>#REF!</f>
        <v>#REF!</v>
      </c>
      <c r="J415" s="102" t="e">
        <f>#REF!</f>
        <v>#REF!</v>
      </c>
      <c r="K415" s="102" t="e">
        <f>#REF!</f>
        <v>#REF!</v>
      </c>
      <c r="L415" s="91"/>
      <c r="M415" s="91">
        <f t="shared" si="34"/>
        <v>20</v>
      </c>
      <c r="N415" s="91" t="str">
        <f t="shared" ca="1" si="35"/>
        <v>#REFERENCE!</v>
      </c>
    </row>
    <row r="416" spans="1:14" ht="12.75">
      <c r="A416" s="92" t="str">
        <f t="shared" ca="1" si="33"/>
        <v>#REFERENCE</v>
      </c>
      <c r="B416" s="40"/>
      <c r="C416" s="102" t="e">
        <f>#REF!</f>
        <v>#REF!</v>
      </c>
      <c r="D416" s="97" t="s">
        <v>656</v>
      </c>
      <c r="E416" s="102" t="e">
        <f>#REF!</f>
        <v>#REF!</v>
      </c>
      <c r="F416" s="102" t="e">
        <f>#REF!</f>
        <v>#REF!</v>
      </c>
      <c r="G416" s="102" t="e">
        <f>#REF!</f>
        <v>#REF!</v>
      </c>
      <c r="H416" s="102" t="e">
        <f>#REF!</f>
        <v>#REF!</v>
      </c>
      <c r="I416" s="102" t="e">
        <f>#REF!</f>
        <v>#REF!</v>
      </c>
      <c r="J416" s="102" t="e">
        <f>#REF!</f>
        <v>#REF!</v>
      </c>
      <c r="K416" s="102" t="e">
        <f>#REF!</f>
        <v>#REF!</v>
      </c>
      <c r="L416" s="91"/>
      <c r="M416" s="91">
        <f t="shared" si="34"/>
        <v>20</v>
      </c>
      <c r="N416" s="91" t="str">
        <f t="shared" ca="1" si="35"/>
        <v>#REFERENCE!</v>
      </c>
    </row>
    <row r="417" spans="1:14" ht="12.75">
      <c r="A417" s="92" t="str">
        <f t="shared" ca="1" si="33"/>
        <v>#REFERENCE</v>
      </c>
      <c r="B417" s="40"/>
      <c r="C417" s="102" t="e">
        <f>#REF!</f>
        <v>#REF!</v>
      </c>
      <c r="D417" s="97" t="s">
        <v>657</v>
      </c>
      <c r="E417" s="102" t="e">
        <f>#REF!</f>
        <v>#REF!</v>
      </c>
      <c r="F417" s="102" t="e">
        <f>#REF!</f>
        <v>#REF!</v>
      </c>
      <c r="G417" s="102" t="e">
        <f>#REF!</f>
        <v>#REF!</v>
      </c>
      <c r="H417" s="102" t="e">
        <f>#REF!</f>
        <v>#REF!</v>
      </c>
      <c r="I417" s="102" t="e">
        <f>#REF!</f>
        <v>#REF!</v>
      </c>
      <c r="J417" s="102" t="e">
        <f>#REF!</f>
        <v>#REF!</v>
      </c>
      <c r="K417" s="102" t="e">
        <f>#REF!</f>
        <v>#REF!</v>
      </c>
      <c r="L417" s="91"/>
      <c r="M417" s="91">
        <f t="shared" si="34"/>
        <v>22</v>
      </c>
      <c r="N417" s="91" t="str">
        <f t="shared" ca="1" si="35"/>
        <v>#REFERENCE!</v>
      </c>
    </row>
    <row r="418" spans="1:14" ht="12.75">
      <c r="A418" s="92" t="str">
        <f t="shared" ca="1" si="33"/>
        <v>#REFERENCE</v>
      </c>
      <c r="B418" s="40"/>
      <c r="C418" s="102" t="e">
        <f>#REF!</f>
        <v>#REF!</v>
      </c>
      <c r="D418" s="97" t="s">
        <v>658</v>
      </c>
      <c r="E418" s="102" t="e">
        <f>#REF!</f>
        <v>#REF!</v>
      </c>
      <c r="F418" s="102" t="e">
        <f>#REF!</f>
        <v>#REF!</v>
      </c>
      <c r="G418" s="102" t="e">
        <f>#REF!</f>
        <v>#REF!</v>
      </c>
      <c r="H418" s="102" t="e">
        <f>#REF!</f>
        <v>#REF!</v>
      </c>
      <c r="I418" s="102" t="e">
        <f>#REF!</f>
        <v>#REF!</v>
      </c>
      <c r="J418" s="102" t="e">
        <f>#REF!</f>
        <v>#REF!</v>
      </c>
      <c r="K418" s="102" t="e">
        <f>#REF!</f>
        <v>#REF!</v>
      </c>
      <c r="L418" s="91"/>
      <c r="M418" s="91">
        <f t="shared" si="34"/>
        <v>20</v>
      </c>
      <c r="N418" s="91" t="str">
        <f t="shared" ca="1" si="35"/>
        <v>#REFERENCE!</v>
      </c>
    </row>
    <row r="419" spans="1:14" ht="12.75">
      <c r="A419" s="92" t="str">
        <f t="shared" ca="1" si="33"/>
        <v>#REFERENCE</v>
      </c>
      <c r="B419" s="40"/>
      <c r="C419" s="102" t="e">
        <f>#REF!</f>
        <v>#REF!</v>
      </c>
      <c r="D419" s="97" t="s">
        <v>659</v>
      </c>
      <c r="E419" s="102" t="e">
        <f>#REF!</f>
        <v>#REF!</v>
      </c>
      <c r="F419" s="102" t="e">
        <f>#REF!</f>
        <v>#REF!</v>
      </c>
      <c r="G419" s="102" t="e">
        <f>#REF!</f>
        <v>#REF!</v>
      </c>
      <c r="H419" s="102" t="e">
        <f>#REF!</f>
        <v>#REF!</v>
      </c>
      <c r="I419" s="102" t="e">
        <f>#REF!</f>
        <v>#REF!</v>
      </c>
      <c r="J419" s="102" t="e">
        <f>#REF!</f>
        <v>#REF!</v>
      </c>
      <c r="K419" s="102" t="e">
        <f>#REF!</f>
        <v>#REF!</v>
      </c>
      <c r="L419" s="91"/>
      <c r="M419" s="91">
        <f t="shared" si="34"/>
        <v>23</v>
      </c>
      <c r="N419" s="91" t="str">
        <f t="shared" ca="1" si="35"/>
        <v>#REFERENCE!</v>
      </c>
    </row>
    <row r="420" spans="1:14" ht="12.75">
      <c r="A420" s="92" t="str">
        <f t="shared" ca="1" si="33"/>
        <v>#REFERENCE</v>
      </c>
      <c r="B420" s="40"/>
      <c r="C420" s="102" t="e">
        <f>#REF!</f>
        <v>#REF!</v>
      </c>
      <c r="D420" s="97" t="s">
        <v>660</v>
      </c>
      <c r="E420" s="102" t="e">
        <f>#REF!</f>
        <v>#REF!</v>
      </c>
      <c r="F420" s="102" t="e">
        <f>#REF!</f>
        <v>#REF!</v>
      </c>
      <c r="G420" s="102" t="e">
        <f>#REF!</f>
        <v>#REF!</v>
      </c>
      <c r="H420" s="102" t="e">
        <f>#REF!</f>
        <v>#REF!</v>
      </c>
      <c r="I420" s="102" t="e">
        <f>#REF!</f>
        <v>#REF!</v>
      </c>
      <c r="J420" s="102" t="e">
        <f>#REF!</f>
        <v>#REF!</v>
      </c>
      <c r="K420" s="102" t="e">
        <f>#REF!</f>
        <v>#REF!</v>
      </c>
      <c r="L420" s="91"/>
      <c r="M420" s="91">
        <f t="shared" si="34"/>
        <v>23</v>
      </c>
      <c r="N420" s="91" t="str">
        <f t="shared" ca="1" si="35"/>
        <v>#REFERENCE!</v>
      </c>
    </row>
    <row r="421" spans="1:14" ht="12.75">
      <c r="A421" s="92" t="str">
        <f t="shared" ca="1" si="33"/>
        <v>#REFERENCE</v>
      </c>
      <c r="B421" s="40"/>
      <c r="C421" s="102" t="e">
        <f>#REF!</f>
        <v>#REF!</v>
      </c>
      <c r="D421" s="97" t="s">
        <v>661</v>
      </c>
      <c r="E421" s="102" t="e">
        <f>#REF!</f>
        <v>#REF!</v>
      </c>
      <c r="F421" s="102" t="e">
        <f>#REF!</f>
        <v>#REF!</v>
      </c>
      <c r="G421" s="102" t="e">
        <f>#REF!</f>
        <v>#REF!</v>
      </c>
      <c r="H421" s="102" t="e">
        <f>#REF!</f>
        <v>#REF!</v>
      </c>
      <c r="I421" s="102" t="e">
        <f>#REF!</f>
        <v>#REF!</v>
      </c>
      <c r="J421" s="102" t="e">
        <f>#REF!</f>
        <v>#REF!</v>
      </c>
      <c r="K421" s="102" t="e">
        <f>#REF!</f>
        <v>#REF!</v>
      </c>
      <c r="L421" s="91"/>
      <c r="M421" s="91">
        <f t="shared" si="34"/>
        <v>23</v>
      </c>
      <c r="N421" s="91" t="str">
        <f t="shared" ca="1" si="35"/>
        <v>#REFERENCE!</v>
      </c>
    </row>
    <row r="422" spans="1:14" ht="12.75">
      <c r="A422" s="92" t="str">
        <f t="shared" ca="1" si="33"/>
        <v>#REFERENCE</v>
      </c>
      <c r="B422" s="40"/>
      <c r="C422" s="102" t="e">
        <f>#REF!</f>
        <v>#REF!</v>
      </c>
      <c r="D422" s="97" t="s">
        <v>662</v>
      </c>
      <c r="E422" s="102" t="e">
        <f>#REF!</f>
        <v>#REF!</v>
      </c>
      <c r="F422" s="102" t="e">
        <f>#REF!</f>
        <v>#REF!</v>
      </c>
      <c r="G422" s="102" t="e">
        <f>#REF!</f>
        <v>#REF!</v>
      </c>
      <c r="H422" s="102" t="e">
        <f>#REF!</f>
        <v>#REF!</v>
      </c>
      <c r="I422" s="102" t="e">
        <f>#REF!</f>
        <v>#REF!</v>
      </c>
      <c r="J422" s="102" t="e">
        <f>#REF!</f>
        <v>#REF!</v>
      </c>
      <c r="K422" s="102" t="e">
        <f>#REF!</f>
        <v>#REF!</v>
      </c>
      <c r="L422" s="91"/>
      <c r="M422" s="91">
        <f t="shared" si="34"/>
        <v>25</v>
      </c>
      <c r="N422" s="91" t="str">
        <f t="shared" ca="1" si="35"/>
        <v>#REFERENCE!</v>
      </c>
    </row>
    <row r="423" spans="1:14" ht="12.75">
      <c r="A423" s="92" t="str">
        <f t="shared" ca="1" si="33"/>
        <v>#REFERENCE</v>
      </c>
      <c r="B423" s="40"/>
      <c r="C423" s="102" t="e">
        <f>#REF!</f>
        <v>#REF!</v>
      </c>
      <c r="D423" s="97" t="s">
        <v>663</v>
      </c>
      <c r="E423" s="102" t="e">
        <f>#REF!</f>
        <v>#REF!</v>
      </c>
      <c r="F423" s="102" t="e">
        <f>#REF!</f>
        <v>#REF!</v>
      </c>
      <c r="G423" s="102" t="e">
        <f>#REF!</f>
        <v>#REF!</v>
      </c>
      <c r="H423" s="102" t="e">
        <f>#REF!</f>
        <v>#REF!</v>
      </c>
      <c r="I423" s="102" t="e">
        <f>#REF!</f>
        <v>#REF!</v>
      </c>
      <c r="J423" s="102" t="e">
        <f>#REF!</f>
        <v>#REF!</v>
      </c>
      <c r="K423" s="102" t="e">
        <f>#REF!</f>
        <v>#REF!</v>
      </c>
      <c r="L423" s="91"/>
      <c r="M423" s="91">
        <f t="shared" si="34"/>
        <v>23</v>
      </c>
      <c r="N423" s="91" t="str">
        <f t="shared" ca="1" si="35"/>
        <v>#REFERENCE!</v>
      </c>
    </row>
    <row r="424" spans="1:14" ht="12.75">
      <c r="A424" s="92" t="str">
        <f t="shared" ca="1" si="33"/>
        <v>#REFERENCE</v>
      </c>
      <c r="B424" s="40"/>
      <c r="C424" s="102" t="e">
        <f>#REF!</f>
        <v>#REF!</v>
      </c>
      <c r="D424" s="97" t="s">
        <v>664</v>
      </c>
      <c r="E424" s="102" t="e">
        <f>#REF!</f>
        <v>#REF!</v>
      </c>
      <c r="F424" s="102" t="e">
        <f>#REF!</f>
        <v>#REF!</v>
      </c>
      <c r="G424" s="102" t="e">
        <f>#REF!</f>
        <v>#REF!</v>
      </c>
      <c r="H424" s="102" t="e">
        <f>#REF!</f>
        <v>#REF!</v>
      </c>
      <c r="I424" s="102" t="e">
        <f>#REF!</f>
        <v>#REF!</v>
      </c>
      <c r="J424" s="102" t="e">
        <f>#REF!</f>
        <v>#REF!</v>
      </c>
      <c r="K424" s="102" t="e">
        <f>#REF!</f>
        <v>#REF!</v>
      </c>
      <c r="L424" s="91"/>
      <c r="M424" s="91">
        <f t="shared" si="34"/>
        <v>17</v>
      </c>
      <c r="N424" s="91" t="str">
        <f t="shared" ca="1" si="35"/>
        <v>#REFERENCE!</v>
      </c>
    </row>
    <row r="425" spans="1:14" ht="12.75">
      <c r="A425" s="92" t="str">
        <f t="shared" ca="1" si="33"/>
        <v>#REFERENCE</v>
      </c>
      <c r="B425" s="40"/>
      <c r="C425" s="102" t="e">
        <f>#REF!</f>
        <v>#REF!</v>
      </c>
      <c r="D425" s="97" t="s">
        <v>665</v>
      </c>
      <c r="E425" s="102" t="e">
        <f>#REF!</f>
        <v>#REF!</v>
      </c>
      <c r="F425" s="102" t="e">
        <f>#REF!</f>
        <v>#REF!</v>
      </c>
      <c r="G425" s="102" t="e">
        <f>#REF!</f>
        <v>#REF!</v>
      </c>
      <c r="H425" s="102" t="e">
        <f>#REF!</f>
        <v>#REF!</v>
      </c>
      <c r="I425" s="102" t="e">
        <f>#REF!</f>
        <v>#REF!</v>
      </c>
      <c r="J425" s="102" t="e">
        <f>#REF!</f>
        <v>#REF!</v>
      </c>
      <c r="K425" s="102" t="e">
        <f>#REF!</f>
        <v>#REF!</v>
      </c>
      <c r="L425" s="91"/>
      <c r="M425" s="91">
        <f t="shared" si="34"/>
        <v>17</v>
      </c>
      <c r="N425" s="91" t="str">
        <f t="shared" ca="1" si="35"/>
        <v>#REFERENCE!</v>
      </c>
    </row>
    <row r="426" spans="1:14" ht="12.75">
      <c r="A426" s="92" t="str">
        <f t="shared" ca="1" si="33"/>
        <v>#REFERENCE</v>
      </c>
      <c r="B426" s="40"/>
      <c r="C426" s="102" t="e">
        <f>#REF!</f>
        <v>#REF!</v>
      </c>
      <c r="D426" s="97" t="s">
        <v>666</v>
      </c>
      <c r="E426" s="102" t="e">
        <f>#REF!</f>
        <v>#REF!</v>
      </c>
      <c r="F426" s="102" t="e">
        <f>#REF!</f>
        <v>#REF!</v>
      </c>
      <c r="G426" s="102" t="e">
        <f>#REF!</f>
        <v>#REF!</v>
      </c>
      <c r="H426" s="102" t="e">
        <f>#REF!</f>
        <v>#REF!</v>
      </c>
      <c r="I426" s="102" t="e">
        <f>#REF!</f>
        <v>#REF!</v>
      </c>
      <c r="J426" s="102" t="e">
        <f>#REF!</f>
        <v>#REF!</v>
      </c>
      <c r="K426" s="102" t="e">
        <f>#REF!</f>
        <v>#REF!</v>
      </c>
      <c r="L426" s="91"/>
      <c r="M426" s="91">
        <f t="shared" si="34"/>
        <v>17</v>
      </c>
      <c r="N426" s="91" t="str">
        <f t="shared" ca="1" si="35"/>
        <v>#REFERENCE!</v>
      </c>
    </row>
    <row r="427" spans="1:14" ht="12.75">
      <c r="A427" s="92" t="str">
        <f t="shared" ca="1" si="33"/>
        <v>#REFERENCE</v>
      </c>
      <c r="B427" s="40"/>
      <c r="C427" s="102" t="e">
        <f>#REF!</f>
        <v>#REF!</v>
      </c>
      <c r="D427" s="97" t="s">
        <v>667</v>
      </c>
      <c r="E427" s="102" t="e">
        <f>#REF!</f>
        <v>#REF!</v>
      </c>
      <c r="F427" s="102" t="e">
        <f>#REF!</f>
        <v>#REF!</v>
      </c>
      <c r="G427" s="102" t="e">
        <f>#REF!</f>
        <v>#REF!</v>
      </c>
      <c r="H427" s="102" t="e">
        <f>#REF!</f>
        <v>#REF!</v>
      </c>
      <c r="I427" s="102" t="e">
        <f>#REF!</f>
        <v>#REF!</v>
      </c>
      <c r="J427" s="102" t="e">
        <f>#REF!</f>
        <v>#REF!</v>
      </c>
      <c r="K427" s="102" t="e">
        <f>#REF!</f>
        <v>#REF!</v>
      </c>
      <c r="L427" s="91"/>
      <c r="M427" s="91">
        <f t="shared" si="34"/>
        <v>19</v>
      </c>
      <c r="N427" s="91" t="str">
        <f t="shared" ca="1" si="35"/>
        <v>#REFERENCE!</v>
      </c>
    </row>
    <row r="428" spans="1:14" ht="12.75">
      <c r="A428" s="92" t="str">
        <f t="shared" ca="1" si="33"/>
        <v>#REFERENCE</v>
      </c>
      <c r="B428" s="40"/>
      <c r="C428" s="102" t="e">
        <f>#REF!</f>
        <v>#REF!</v>
      </c>
      <c r="D428" s="97" t="s">
        <v>668</v>
      </c>
      <c r="E428" s="102" t="e">
        <f>#REF!</f>
        <v>#REF!</v>
      </c>
      <c r="F428" s="102" t="e">
        <f>#REF!</f>
        <v>#REF!</v>
      </c>
      <c r="G428" s="102" t="e">
        <f>#REF!</f>
        <v>#REF!</v>
      </c>
      <c r="H428" s="102" t="e">
        <f>#REF!</f>
        <v>#REF!</v>
      </c>
      <c r="I428" s="102" t="e">
        <f>#REF!</f>
        <v>#REF!</v>
      </c>
      <c r="J428" s="102" t="e">
        <f>#REF!</f>
        <v>#REF!</v>
      </c>
      <c r="K428" s="102" t="e">
        <f>#REF!</f>
        <v>#REF!</v>
      </c>
      <c r="L428" s="91"/>
      <c r="M428" s="91">
        <f t="shared" si="34"/>
        <v>17</v>
      </c>
      <c r="N428" s="91" t="str">
        <f t="shared" ca="1" si="35"/>
        <v>#REFERENCE!</v>
      </c>
    </row>
    <row r="429" spans="1:14" ht="12.75">
      <c r="A429" s="92" t="str">
        <f t="shared" ca="1" si="33"/>
        <v>#REFERENCE</v>
      </c>
      <c r="B429" s="40"/>
      <c r="C429" s="102" t="e">
        <f>#REF!</f>
        <v>#REF!</v>
      </c>
      <c r="D429" s="97" t="s">
        <v>669</v>
      </c>
      <c r="E429" s="102" t="e">
        <f>#REF!</f>
        <v>#REF!</v>
      </c>
      <c r="F429" s="102" t="e">
        <f>#REF!</f>
        <v>#REF!</v>
      </c>
      <c r="G429" s="102" t="e">
        <f>#REF!</f>
        <v>#REF!</v>
      </c>
      <c r="H429" s="102" t="e">
        <f>#REF!</f>
        <v>#REF!</v>
      </c>
      <c r="I429" s="102" t="e">
        <f>#REF!</f>
        <v>#REF!</v>
      </c>
      <c r="J429" s="102" t="e">
        <f>#REF!</f>
        <v>#REF!</v>
      </c>
      <c r="K429" s="102" t="e">
        <f>#REF!</f>
        <v>#REF!</v>
      </c>
      <c r="L429" s="91"/>
      <c r="M429" s="91">
        <f t="shared" si="34"/>
        <v>14</v>
      </c>
      <c r="N429" s="91" t="str">
        <f t="shared" ca="1" si="35"/>
        <v>#REFERENCE!</v>
      </c>
    </row>
    <row r="430" spans="1:14" ht="12.75">
      <c r="A430" s="92" t="str">
        <f t="shared" ca="1" si="33"/>
        <v>#REFERENCE</v>
      </c>
      <c r="B430" s="40"/>
      <c r="C430" s="102" t="e">
        <f>#REF!</f>
        <v>#REF!</v>
      </c>
      <c r="D430" s="97" t="s">
        <v>670</v>
      </c>
      <c r="E430" s="102" t="e">
        <f>#REF!</f>
        <v>#REF!</v>
      </c>
      <c r="F430" s="102" t="e">
        <f>#REF!</f>
        <v>#REF!</v>
      </c>
      <c r="G430" s="102" t="e">
        <f>#REF!</f>
        <v>#REF!</v>
      </c>
      <c r="H430" s="102" t="e">
        <f>#REF!</f>
        <v>#REF!</v>
      </c>
      <c r="I430" s="102" t="e">
        <f>#REF!</f>
        <v>#REF!</v>
      </c>
      <c r="J430" s="102" t="e">
        <f>#REF!</f>
        <v>#REF!</v>
      </c>
      <c r="K430" s="102" t="e">
        <f>#REF!</f>
        <v>#REF!</v>
      </c>
      <c r="L430" s="91"/>
      <c r="M430" s="91">
        <f t="shared" si="34"/>
        <v>14</v>
      </c>
      <c r="N430" s="91" t="str">
        <f t="shared" ca="1" si="35"/>
        <v>#REFERENCE!</v>
      </c>
    </row>
    <row r="431" spans="1:14" ht="12.75">
      <c r="A431" s="92" t="str">
        <f t="shared" ca="1" si="33"/>
        <v>#REFERENCE</v>
      </c>
      <c r="B431" s="40"/>
      <c r="C431" s="102" t="e">
        <f>#REF!</f>
        <v>#REF!</v>
      </c>
      <c r="D431" s="97" t="s">
        <v>671</v>
      </c>
      <c r="E431" s="102" t="e">
        <f>#REF!</f>
        <v>#REF!</v>
      </c>
      <c r="F431" s="102" t="e">
        <f>#REF!</f>
        <v>#REF!</v>
      </c>
      <c r="G431" s="102" t="e">
        <f>#REF!</f>
        <v>#REF!</v>
      </c>
      <c r="H431" s="102" t="e">
        <f>#REF!</f>
        <v>#REF!</v>
      </c>
      <c r="I431" s="102" t="e">
        <f>#REF!</f>
        <v>#REF!</v>
      </c>
      <c r="J431" s="102" t="e">
        <f>#REF!</f>
        <v>#REF!</v>
      </c>
      <c r="K431" s="102" t="e">
        <f>#REF!</f>
        <v>#REF!</v>
      </c>
      <c r="L431" s="91"/>
      <c r="M431" s="91">
        <f t="shared" si="34"/>
        <v>14</v>
      </c>
      <c r="N431" s="91" t="str">
        <f t="shared" ca="1" si="35"/>
        <v>#REFERENCE!</v>
      </c>
    </row>
    <row r="432" spans="1:14" ht="12.75">
      <c r="A432" s="92" t="str">
        <f t="shared" ca="1" si="33"/>
        <v>#REFERENCE</v>
      </c>
      <c r="B432" s="40"/>
      <c r="C432" s="102" t="e">
        <f>#REF!</f>
        <v>#REF!</v>
      </c>
      <c r="D432" s="97" t="s">
        <v>672</v>
      </c>
      <c r="E432" s="102" t="e">
        <f>#REF!</f>
        <v>#REF!</v>
      </c>
      <c r="F432" s="102" t="e">
        <f>#REF!</f>
        <v>#REF!</v>
      </c>
      <c r="G432" s="102" t="e">
        <f>#REF!</f>
        <v>#REF!</v>
      </c>
      <c r="H432" s="102" t="e">
        <f>#REF!</f>
        <v>#REF!</v>
      </c>
      <c r="I432" s="102" t="e">
        <f>#REF!</f>
        <v>#REF!</v>
      </c>
      <c r="J432" s="102" t="e">
        <f>#REF!</f>
        <v>#REF!</v>
      </c>
      <c r="K432" s="102" t="e">
        <f>#REF!</f>
        <v>#REF!</v>
      </c>
      <c r="L432" s="91"/>
      <c r="M432" s="91">
        <f t="shared" si="34"/>
        <v>16</v>
      </c>
      <c r="N432" s="91" t="str">
        <f t="shared" ca="1" si="35"/>
        <v>#REFERENCE!</v>
      </c>
    </row>
    <row r="433" spans="1:14" ht="12.75">
      <c r="A433" s="92" t="str">
        <f t="shared" ca="1" si="33"/>
        <v>#REFERENCE</v>
      </c>
      <c r="B433" s="40"/>
      <c r="C433" s="102" t="e">
        <f>#REF!</f>
        <v>#REF!</v>
      </c>
      <c r="D433" s="97" t="s">
        <v>673</v>
      </c>
      <c r="E433" s="102" t="e">
        <f>#REF!</f>
        <v>#REF!</v>
      </c>
      <c r="F433" s="102" t="e">
        <f>#REF!</f>
        <v>#REF!</v>
      </c>
      <c r="G433" s="102" t="e">
        <f>#REF!</f>
        <v>#REF!</v>
      </c>
      <c r="H433" s="102" t="e">
        <f>#REF!</f>
        <v>#REF!</v>
      </c>
      <c r="I433" s="102" t="e">
        <f>#REF!</f>
        <v>#REF!</v>
      </c>
      <c r="J433" s="102" t="e">
        <f>#REF!</f>
        <v>#REF!</v>
      </c>
      <c r="K433" s="102" t="e">
        <f>#REF!</f>
        <v>#REF!</v>
      </c>
      <c r="L433" s="91"/>
      <c r="M433" s="91">
        <f t="shared" si="34"/>
        <v>14</v>
      </c>
      <c r="N433" s="91" t="str">
        <f t="shared" ca="1" si="35"/>
        <v>#REFERENCE!</v>
      </c>
    </row>
    <row r="434" spans="1:14" ht="12.75">
      <c r="A434" s="92" t="str">
        <f t="shared" ca="1" si="33"/>
        <v>#REFERENCE</v>
      </c>
      <c r="B434" s="40"/>
      <c r="C434" s="102" t="e">
        <f>#REF!</f>
        <v>#REF!</v>
      </c>
      <c r="D434" s="97" t="s">
        <v>674</v>
      </c>
      <c r="E434" s="102" t="e">
        <f>#REF!</f>
        <v>#REF!</v>
      </c>
      <c r="F434" s="102" t="e">
        <f>#REF!</f>
        <v>#REF!</v>
      </c>
      <c r="G434" s="102" t="e">
        <f>#REF!</f>
        <v>#REF!</v>
      </c>
      <c r="H434" s="102" t="e">
        <f>#REF!</f>
        <v>#REF!</v>
      </c>
      <c r="I434" s="102" t="e">
        <f>#REF!</f>
        <v>#REF!</v>
      </c>
      <c r="J434" s="102" t="e">
        <f>#REF!</f>
        <v>#REF!</v>
      </c>
      <c r="K434" s="102" t="e">
        <f>#REF!</f>
        <v>#REF!</v>
      </c>
      <c r="L434" s="91"/>
      <c r="M434" s="91">
        <f t="shared" si="34"/>
        <v>17</v>
      </c>
      <c r="N434" s="91" t="str">
        <f t="shared" ca="1" si="35"/>
        <v>#REFERENCE!</v>
      </c>
    </row>
    <row r="435" spans="1:14" ht="12.75">
      <c r="A435" s="92" t="str">
        <f t="shared" ca="1" si="33"/>
        <v>#REFERENCE</v>
      </c>
      <c r="B435" s="40"/>
      <c r="C435" s="102" t="e">
        <f>#REF!</f>
        <v>#REF!</v>
      </c>
      <c r="D435" s="97" t="s">
        <v>675</v>
      </c>
      <c r="E435" s="102" t="e">
        <f>#REF!</f>
        <v>#REF!</v>
      </c>
      <c r="F435" s="102" t="e">
        <f>#REF!</f>
        <v>#REF!</v>
      </c>
      <c r="G435" s="102" t="e">
        <f>#REF!</f>
        <v>#REF!</v>
      </c>
      <c r="H435" s="102" t="e">
        <f>#REF!</f>
        <v>#REF!</v>
      </c>
      <c r="I435" s="102" t="e">
        <f>#REF!</f>
        <v>#REF!</v>
      </c>
      <c r="J435" s="102" t="e">
        <f>#REF!</f>
        <v>#REF!</v>
      </c>
      <c r="K435" s="102" t="e">
        <f>#REF!</f>
        <v>#REF!</v>
      </c>
      <c r="L435" s="91"/>
      <c r="M435" s="91">
        <f t="shared" si="34"/>
        <v>17</v>
      </c>
      <c r="N435" s="91" t="str">
        <f t="shared" ca="1" si="35"/>
        <v>#REFERENCE!</v>
      </c>
    </row>
    <row r="436" spans="1:14" ht="12.75">
      <c r="A436" s="92" t="str">
        <f t="shared" ca="1" si="33"/>
        <v>#REFERENCE</v>
      </c>
      <c r="B436" s="40"/>
      <c r="C436" s="102" t="e">
        <f>#REF!</f>
        <v>#REF!</v>
      </c>
      <c r="D436" s="97" t="s">
        <v>676</v>
      </c>
      <c r="E436" s="102" t="e">
        <f>#REF!</f>
        <v>#REF!</v>
      </c>
      <c r="F436" s="102" t="e">
        <f>#REF!</f>
        <v>#REF!</v>
      </c>
      <c r="G436" s="102" t="e">
        <f>#REF!</f>
        <v>#REF!</v>
      </c>
      <c r="H436" s="102" t="e">
        <f>#REF!</f>
        <v>#REF!</v>
      </c>
      <c r="I436" s="102" t="e">
        <f>#REF!</f>
        <v>#REF!</v>
      </c>
      <c r="J436" s="102" t="e">
        <f>#REF!</f>
        <v>#REF!</v>
      </c>
      <c r="K436" s="102" t="e">
        <f>#REF!</f>
        <v>#REF!</v>
      </c>
      <c r="L436" s="91"/>
      <c r="M436" s="91">
        <f t="shared" si="34"/>
        <v>17</v>
      </c>
      <c r="N436" s="91" t="str">
        <f t="shared" ca="1" si="35"/>
        <v>#REFERENCE!</v>
      </c>
    </row>
    <row r="437" spans="1:14" ht="12.75">
      <c r="A437" s="92" t="str">
        <f t="shared" ca="1" si="33"/>
        <v>#REFERENCE</v>
      </c>
      <c r="B437" s="40"/>
      <c r="C437" s="102" t="e">
        <f>#REF!</f>
        <v>#REF!</v>
      </c>
      <c r="D437" s="97" t="s">
        <v>677</v>
      </c>
      <c r="E437" s="102" t="e">
        <f>#REF!</f>
        <v>#REF!</v>
      </c>
      <c r="F437" s="102" t="e">
        <f>#REF!</f>
        <v>#REF!</v>
      </c>
      <c r="G437" s="102" t="e">
        <f>#REF!</f>
        <v>#REF!</v>
      </c>
      <c r="H437" s="102" t="e">
        <f>#REF!</f>
        <v>#REF!</v>
      </c>
      <c r="I437" s="102" t="e">
        <f>#REF!</f>
        <v>#REF!</v>
      </c>
      <c r="J437" s="102" t="e">
        <f>#REF!</f>
        <v>#REF!</v>
      </c>
      <c r="K437" s="102" t="e">
        <f>#REF!</f>
        <v>#REF!</v>
      </c>
      <c r="L437" s="91"/>
      <c r="M437" s="91">
        <f t="shared" si="34"/>
        <v>19</v>
      </c>
      <c r="N437" s="91" t="str">
        <f t="shared" ca="1" si="35"/>
        <v>#REFERENCE!</v>
      </c>
    </row>
    <row r="438" spans="1:14" ht="12.75">
      <c r="A438" s="92" t="str">
        <f t="shared" ca="1" si="33"/>
        <v>#REFERENCE</v>
      </c>
      <c r="B438" s="40"/>
      <c r="C438" s="102" t="e">
        <f>#REF!</f>
        <v>#REF!</v>
      </c>
      <c r="D438" s="97" t="s">
        <v>678</v>
      </c>
      <c r="E438" s="102" t="e">
        <f>#REF!</f>
        <v>#REF!</v>
      </c>
      <c r="F438" s="102" t="e">
        <f>#REF!</f>
        <v>#REF!</v>
      </c>
      <c r="G438" s="102" t="e">
        <f>#REF!</f>
        <v>#REF!</v>
      </c>
      <c r="H438" s="102" t="e">
        <f>#REF!</f>
        <v>#REF!</v>
      </c>
      <c r="I438" s="102" t="e">
        <f>#REF!</f>
        <v>#REF!</v>
      </c>
      <c r="J438" s="102" t="e">
        <f>#REF!</f>
        <v>#REF!</v>
      </c>
      <c r="K438" s="102" t="e">
        <f>#REF!</f>
        <v>#REF!</v>
      </c>
      <c r="L438" s="91"/>
      <c r="M438" s="91">
        <f t="shared" si="34"/>
        <v>17</v>
      </c>
      <c r="N438" s="91" t="str">
        <f t="shared" ca="1" si="35"/>
        <v>#REFERENCE!</v>
      </c>
    </row>
    <row r="439" spans="1:14" ht="12.75">
      <c r="A439" s="92" t="str">
        <f t="shared" ca="1" si="33"/>
        <v>#REFERENCE</v>
      </c>
      <c r="B439" s="40"/>
      <c r="C439" s="102" t="e">
        <f>#REF!</f>
        <v>#REF!</v>
      </c>
      <c r="D439" s="97" t="s">
        <v>679</v>
      </c>
      <c r="E439" s="102" t="e">
        <f>#REF!</f>
        <v>#REF!</v>
      </c>
      <c r="F439" s="102" t="e">
        <f>#REF!</f>
        <v>#REF!</v>
      </c>
      <c r="G439" s="102" t="e">
        <f>#REF!</f>
        <v>#REF!</v>
      </c>
      <c r="H439" s="102" t="e">
        <f>#REF!</f>
        <v>#REF!</v>
      </c>
      <c r="I439" s="102" t="e">
        <f>#REF!</f>
        <v>#REF!</v>
      </c>
      <c r="J439" s="102" t="e">
        <f>#REF!</f>
        <v>#REF!</v>
      </c>
      <c r="K439" s="102" t="e">
        <f>#REF!</f>
        <v>#REF!</v>
      </c>
      <c r="L439" s="91"/>
      <c r="M439" s="91">
        <f t="shared" si="34"/>
        <v>11</v>
      </c>
      <c r="N439" s="91" t="str">
        <f t="shared" ca="1" si="35"/>
        <v>#REFERENCE!</v>
      </c>
    </row>
    <row r="440" spans="1:14" ht="12.75">
      <c r="A440" s="92" t="str">
        <f t="shared" ca="1" si="33"/>
        <v>#REFERENCE</v>
      </c>
      <c r="B440" s="40"/>
      <c r="C440" s="102" t="e">
        <f>#REF!</f>
        <v>#REF!</v>
      </c>
      <c r="D440" s="97" t="s">
        <v>680</v>
      </c>
      <c r="E440" s="102" t="e">
        <f>#REF!</f>
        <v>#REF!</v>
      </c>
      <c r="F440" s="102" t="e">
        <f>#REF!</f>
        <v>#REF!</v>
      </c>
      <c r="G440" s="102" t="e">
        <f>#REF!</f>
        <v>#REF!</v>
      </c>
      <c r="H440" s="102" t="e">
        <f>#REF!</f>
        <v>#REF!</v>
      </c>
      <c r="I440" s="102" t="e">
        <f>#REF!</f>
        <v>#REF!</v>
      </c>
      <c r="J440" s="102" t="e">
        <f>#REF!</f>
        <v>#REF!</v>
      </c>
      <c r="K440" s="102" t="e">
        <f>#REF!</f>
        <v>#REF!</v>
      </c>
      <c r="L440" s="91"/>
      <c r="M440" s="91">
        <f t="shared" si="34"/>
        <v>11</v>
      </c>
      <c r="N440" s="91" t="str">
        <f t="shared" ca="1" si="35"/>
        <v>#REFERENCE!</v>
      </c>
    </row>
    <row r="441" spans="1:14" ht="12.75">
      <c r="A441" s="92" t="str">
        <f t="shared" ca="1" si="33"/>
        <v>#REFERENCE</v>
      </c>
      <c r="B441" s="40"/>
      <c r="C441" s="102" t="e">
        <f>#REF!</f>
        <v>#REF!</v>
      </c>
      <c r="D441" s="97" t="s">
        <v>681</v>
      </c>
      <c r="E441" s="102" t="e">
        <f>#REF!</f>
        <v>#REF!</v>
      </c>
      <c r="F441" s="102" t="e">
        <f>#REF!</f>
        <v>#REF!</v>
      </c>
      <c r="G441" s="102" t="e">
        <f>#REF!</f>
        <v>#REF!</v>
      </c>
      <c r="H441" s="102" t="e">
        <f>#REF!</f>
        <v>#REF!</v>
      </c>
      <c r="I441" s="102" t="e">
        <f>#REF!</f>
        <v>#REF!</v>
      </c>
      <c r="J441" s="102" t="e">
        <f>#REF!</f>
        <v>#REF!</v>
      </c>
      <c r="K441" s="102" t="e">
        <f>#REF!</f>
        <v>#REF!</v>
      </c>
      <c r="L441" s="91"/>
      <c r="M441" s="91">
        <f t="shared" si="34"/>
        <v>11</v>
      </c>
      <c r="N441" s="91" t="str">
        <f t="shared" ca="1" si="35"/>
        <v>#REFERENCE!</v>
      </c>
    </row>
    <row r="442" spans="1:14" ht="12.75">
      <c r="A442" s="92" t="str">
        <f t="shared" ca="1" si="33"/>
        <v>#REFERENCE</v>
      </c>
      <c r="B442" s="40"/>
      <c r="C442" s="102" t="e">
        <f>#REF!</f>
        <v>#REF!</v>
      </c>
      <c r="D442" s="97" t="s">
        <v>682</v>
      </c>
      <c r="E442" s="102" t="e">
        <f>#REF!</f>
        <v>#REF!</v>
      </c>
      <c r="F442" s="102" t="e">
        <f>#REF!</f>
        <v>#REF!</v>
      </c>
      <c r="G442" s="102" t="e">
        <f>#REF!</f>
        <v>#REF!</v>
      </c>
      <c r="H442" s="102" t="e">
        <f>#REF!</f>
        <v>#REF!</v>
      </c>
      <c r="I442" s="102" t="e">
        <f>#REF!</f>
        <v>#REF!</v>
      </c>
      <c r="J442" s="102" t="e">
        <f>#REF!</f>
        <v>#REF!</v>
      </c>
      <c r="K442" s="102" t="e">
        <f>#REF!</f>
        <v>#REF!</v>
      </c>
      <c r="L442" s="91"/>
      <c r="M442" s="91">
        <f t="shared" si="34"/>
        <v>13</v>
      </c>
      <c r="N442" s="91" t="str">
        <f t="shared" ca="1" si="35"/>
        <v>#REFERENCE!</v>
      </c>
    </row>
    <row r="443" spans="1:14" ht="12.75">
      <c r="A443" s="92" t="str">
        <f t="shared" ca="1" si="33"/>
        <v>#REFERENCE</v>
      </c>
      <c r="B443" s="40"/>
      <c r="C443" s="102" t="e">
        <f>#REF!</f>
        <v>#REF!</v>
      </c>
      <c r="D443" s="97" t="s">
        <v>683</v>
      </c>
      <c r="E443" s="102" t="e">
        <f>#REF!</f>
        <v>#REF!</v>
      </c>
      <c r="F443" s="102" t="e">
        <f>#REF!</f>
        <v>#REF!</v>
      </c>
      <c r="G443" s="102" t="e">
        <f>#REF!</f>
        <v>#REF!</v>
      </c>
      <c r="H443" s="102" t="e">
        <f>#REF!</f>
        <v>#REF!</v>
      </c>
      <c r="I443" s="102" t="e">
        <f>#REF!</f>
        <v>#REF!</v>
      </c>
      <c r="J443" s="102" t="e">
        <f>#REF!</f>
        <v>#REF!</v>
      </c>
      <c r="K443" s="102" t="e">
        <f>#REF!</f>
        <v>#REF!</v>
      </c>
      <c r="L443" s="91"/>
      <c r="M443" s="91">
        <f t="shared" si="34"/>
        <v>11</v>
      </c>
      <c r="N443" s="91" t="str">
        <f t="shared" ca="1" si="35"/>
        <v>#REFERENCE!</v>
      </c>
    </row>
    <row r="444" spans="1:14" ht="12.75">
      <c r="A444" s="92" t="str">
        <f t="shared" ca="1" si="33"/>
        <v>#REFERENCE</v>
      </c>
      <c r="B444" s="102" t="e">
        <f>#REF!</f>
        <v>#REF!</v>
      </c>
      <c r="C444" s="102" t="e">
        <f>#REF!</f>
        <v>#REF!</v>
      </c>
      <c r="D444" s="97" t="s">
        <v>684</v>
      </c>
      <c r="E444" s="102" t="e">
        <f>#REF!</f>
        <v>#REF!</v>
      </c>
      <c r="F444" s="102" t="e">
        <f>#REF!</f>
        <v>#REF!</v>
      </c>
      <c r="G444" s="102" t="e">
        <f>#REF!</f>
        <v>#REF!</v>
      </c>
      <c r="H444" s="102" t="e">
        <f>#REF!</f>
        <v>#REF!</v>
      </c>
      <c r="I444" s="102" t="e">
        <f>#REF!</f>
        <v>#REF!</v>
      </c>
      <c r="J444" s="102" t="e">
        <f>#REF!</f>
        <v>#REF!</v>
      </c>
      <c r="K444" s="102" t="e">
        <f>#REF!</f>
        <v>#REF!</v>
      </c>
      <c r="L444" s="91"/>
      <c r="M444" s="91">
        <f t="shared" si="34"/>
        <v>21</v>
      </c>
      <c r="N444" s="91" t="str">
        <f t="shared" ca="1" si="35"/>
        <v>#REFERENCE!</v>
      </c>
    </row>
    <row r="445" spans="1:14" ht="12.75">
      <c r="A445" s="92" t="str">
        <f t="shared" ca="1" si="33"/>
        <v>#REFERENCE</v>
      </c>
      <c r="B445" s="40"/>
      <c r="C445" s="102" t="e">
        <f>#REF!</f>
        <v>#REF!</v>
      </c>
      <c r="D445" s="97" t="s">
        <v>685</v>
      </c>
      <c r="E445" s="102" t="e">
        <f>#REF!</f>
        <v>#REF!</v>
      </c>
      <c r="F445" s="102" t="e">
        <f>#REF!</f>
        <v>#REF!</v>
      </c>
      <c r="G445" s="102" t="e">
        <f>#REF!</f>
        <v>#REF!</v>
      </c>
      <c r="H445" s="102" t="e">
        <f>#REF!</f>
        <v>#REF!</v>
      </c>
      <c r="I445" s="102" t="e">
        <f>#REF!</f>
        <v>#REF!</v>
      </c>
      <c r="J445" s="102" t="e">
        <f>#REF!</f>
        <v>#REF!</v>
      </c>
      <c r="K445" s="102" t="e">
        <f>#REF!</f>
        <v>#REF!</v>
      </c>
      <c r="L445" s="91"/>
      <c r="M445" s="91">
        <f t="shared" si="34"/>
        <v>21</v>
      </c>
      <c r="N445" s="91" t="str">
        <f t="shared" ca="1" si="35"/>
        <v>#REFERENCE!</v>
      </c>
    </row>
    <row r="446" spans="1:14" ht="12.75">
      <c r="A446" s="92" t="str">
        <f t="shared" ca="1" si="33"/>
        <v>#REFERENCE</v>
      </c>
      <c r="B446" s="40"/>
      <c r="C446" s="102" t="e">
        <f>#REF!</f>
        <v>#REF!</v>
      </c>
      <c r="D446" s="97" t="s">
        <v>686</v>
      </c>
      <c r="E446" s="102" t="e">
        <f>#REF!</f>
        <v>#REF!</v>
      </c>
      <c r="F446" s="102" t="e">
        <f>#REF!</f>
        <v>#REF!</v>
      </c>
      <c r="G446" s="102" t="e">
        <f>#REF!</f>
        <v>#REF!</v>
      </c>
      <c r="H446" s="102" t="e">
        <f>#REF!</f>
        <v>#REF!</v>
      </c>
      <c r="I446" s="102" t="e">
        <f>#REF!</f>
        <v>#REF!</v>
      </c>
      <c r="J446" s="102" t="e">
        <f>#REF!</f>
        <v>#REF!</v>
      </c>
      <c r="K446" s="102" t="e">
        <f>#REF!</f>
        <v>#REF!</v>
      </c>
      <c r="L446" s="91"/>
      <c r="M446" s="91">
        <f t="shared" si="34"/>
        <v>21</v>
      </c>
      <c r="N446" s="91" t="str">
        <f t="shared" ca="1" si="35"/>
        <v>#REFERENCE!</v>
      </c>
    </row>
    <row r="447" spans="1:14" ht="12.75">
      <c r="A447" s="92" t="str">
        <f t="shared" ca="1" si="33"/>
        <v>#REFERENCE</v>
      </c>
      <c r="B447" s="40"/>
      <c r="C447" s="102" t="e">
        <f>#REF!</f>
        <v>#REF!</v>
      </c>
      <c r="D447" s="97" t="s">
        <v>687</v>
      </c>
      <c r="E447" s="102" t="e">
        <f>#REF!</f>
        <v>#REF!</v>
      </c>
      <c r="F447" s="102" t="e">
        <f>#REF!</f>
        <v>#REF!</v>
      </c>
      <c r="G447" s="102" t="e">
        <f>#REF!</f>
        <v>#REF!</v>
      </c>
      <c r="H447" s="102" t="e">
        <f>#REF!</f>
        <v>#REF!</v>
      </c>
      <c r="I447" s="102" t="e">
        <f>#REF!</f>
        <v>#REF!</v>
      </c>
      <c r="J447" s="102" t="e">
        <f>#REF!</f>
        <v>#REF!</v>
      </c>
      <c r="K447" s="102" t="e">
        <f>#REF!</f>
        <v>#REF!</v>
      </c>
      <c r="L447" s="91"/>
      <c r="M447" s="91">
        <f t="shared" si="34"/>
        <v>23</v>
      </c>
      <c r="N447" s="91" t="str">
        <f t="shared" ca="1" si="35"/>
        <v>#REFERENCE!</v>
      </c>
    </row>
    <row r="448" spans="1:14" ht="12.75">
      <c r="A448" s="92" t="str">
        <f t="shared" ca="1" si="33"/>
        <v>#REFERENCE</v>
      </c>
      <c r="B448" s="40"/>
      <c r="C448" s="102" t="e">
        <f>#REF!</f>
        <v>#REF!</v>
      </c>
      <c r="D448" s="97" t="s">
        <v>688</v>
      </c>
      <c r="E448" s="102" t="e">
        <f>#REF!</f>
        <v>#REF!</v>
      </c>
      <c r="F448" s="102" t="e">
        <f>#REF!</f>
        <v>#REF!</v>
      </c>
      <c r="G448" s="102" t="e">
        <f>#REF!</f>
        <v>#REF!</v>
      </c>
      <c r="H448" s="102" t="e">
        <f>#REF!</f>
        <v>#REF!</v>
      </c>
      <c r="I448" s="102" t="e">
        <f>#REF!</f>
        <v>#REF!</v>
      </c>
      <c r="J448" s="102" t="e">
        <f>#REF!</f>
        <v>#REF!</v>
      </c>
      <c r="K448" s="102" t="e">
        <f>#REF!</f>
        <v>#REF!</v>
      </c>
      <c r="L448" s="91"/>
      <c r="M448" s="91">
        <f t="shared" si="34"/>
        <v>21</v>
      </c>
      <c r="N448" s="91" t="str">
        <f t="shared" ca="1" si="35"/>
        <v>#REFERENCE!</v>
      </c>
    </row>
    <row r="449" spans="1:14" ht="12.75">
      <c r="A449" s="92" t="str">
        <f t="shared" ref="A449:A512" ca="1" si="36">MID(N449,1,FIND("!",N449,1)-1)</f>
        <v>#REFERENCE</v>
      </c>
      <c r="B449" s="40"/>
      <c r="C449" s="102" t="e">
        <f>#REF!</f>
        <v>#REF!</v>
      </c>
      <c r="D449" s="97" t="s">
        <v>689</v>
      </c>
      <c r="E449" s="102" t="e">
        <f>#REF!</f>
        <v>#REF!</v>
      </c>
      <c r="F449" s="102" t="e">
        <f>#REF!</f>
        <v>#REF!</v>
      </c>
      <c r="G449" s="102" t="e">
        <f>#REF!</f>
        <v>#REF!</v>
      </c>
      <c r="H449" s="102" t="e">
        <f>#REF!</f>
        <v>#REF!</v>
      </c>
      <c r="I449" s="102" t="e">
        <f>#REF!</f>
        <v>#REF!</v>
      </c>
      <c r="J449" s="102" t="e">
        <f>#REF!</f>
        <v>#REF!</v>
      </c>
      <c r="K449" s="102" t="e">
        <f>#REF!</f>
        <v>#REF!</v>
      </c>
      <c r="L449" s="91"/>
      <c r="M449" s="91">
        <f t="shared" ref="M449:M512" si="37">LEN(D449)</f>
        <v>24</v>
      </c>
      <c r="N449" s="91" t="str">
        <f t="shared" ca="1" si="35"/>
        <v>#REFERENCE!</v>
      </c>
    </row>
    <row r="450" spans="1:14" ht="12.75">
      <c r="A450" s="92" t="str">
        <f t="shared" ca="1" si="36"/>
        <v>#REFERENCE</v>
      </c>
      <c r="B450" s="40"/>
      <c r="C450" s="102" t="e">
        <f>#REF!</f>
        <v>#REF!</v>
      </c>
      <c r="D450" s="97" t="s">
        <v>690</v>
      </c>
      <c r="E450" s="102" t="e">
        <f>#REF!</f>
        <v>#REF!</v>
      </c>
      <c r="F450" s="102" t="e">
        <f>#REF!</f>
        <v>#REF!</v>
      </c>
      <c r="G450" s="102" t="e">
        <f>#REF!</f>
        <v>#REF!</v>
      </c>
      <c r="H450" s="102" t="e">
        <f>#REF!</f>
        <v>#REF!</v>
      </c>
      <c r="I450" s="102" t="e">
        <f>#REF!</f>
        <v>#REF!</v>
      </c>
      <c r="J450" s="102" t="e">
        <f>#REF!</f>
        <v>#REF!</v>
      </c>
      <c r="K450" s="102" t="e">
        <f>#REF!</f>
        <v>#REF!</v>
      </c>
      <c r="L450" s="91"/>
      <c r="M450" s="91">
        <f t="shared" si="37"/>
        <v>24</v>
      </c>
      <c r="N450" s="91" t="str">
        <f t="shared" ca="1" si="35"/>
        <v>#REFERENCE!</v>
      </c>
    </row>
    <row r="451" spans="1:14" ht="12.75">
      <c r="A451" s="92" t="str">
        <f t="shared" ca="1" si="36"/>
        <v>#REFERENCE</v>
      </c>
      <c r="B451" s="40"/>
      <c r="C451" s="102" t="e">
        <f>#REF!</f>
        <v>#REF!</v>
      </c>
      <c r="D451" s="97" t="s">
        <v>691</v>
      </c>
      <c r="E451" s="102" t="e">
        <f>#REF!</f>
        <v>#REF!</v>
      </c>
      <c r="F451" s="102" t="e">
        <f>#REF!</f>
        <v>#REF!</v>
      </c>
      <c r="G451" s="102" t="e">
        <f>#REF!</f>
        <v>#REF!</v>
      </c>
      <c r="H451" s="102" t="e">
        <f>#REF!</f>
        <v>#REF!</v>
      </c>
      <c r="I451" s="102" t="e">
        <f>#REF!</f>
        <v>#REF!</v>
      </c>
      <c r="J451" s="102" t="e">
        <f>#REF!</f>
        <v>#REF!</v>
      </c>
      <c r="K451" s="102" t="e">
        <f>#REF!</f>
        <v>#REF!</v>
      </c>
      <c r="L451" s="91"/>
      <c r="M451" s="91">
        <f t="shared" si="37"/>
        <v>24</v>
      </c>
      <c r="N451" s="91" t="str">
        <f t="shared" ref="N451:N514" ca="1" si="38">MID(_xlfn.FORMULATEXT(I451),2,300)</f>
        <v>#REFERENCE!</v>
      </c>
    </row>
    <row r="452" spans="1:14" ht="12.75">
      <c r="A452" s="92" t="str">
        <f t="shared" ca="1" si="36"/>
        <v>#REFERENCE</v>
      </c>
      <c r="B452" s="40"/>
      <c r="C452" s="102" t="e">
        <f>#REF!</f>
        <v>#REF!</v>
      </c>
      <c r="D452" s="97" t="s">
        <v>692</v>
      </c>
      <c r="E452" s="102" t="e">
        <f>#REF!</f>
        <v>#REF!</v>
      </c>
      <c r="F452" s="102" t="e">
        <f>#REF!</f>
        <v>#REF!</v>
      </c>
      <c r="G452" s="102" t="e">
        <f>#REF!</f>
        <v>#REF!</v>
      </c>
      <c r="H452" s="102" t="e">
        <f>#REF!</f>
        <v>#REF!</v>
      </c>
      <c r="I452" s="102" t="e">
        <f>#REF!</f>
        <v>#REF!</v>
      </c>
      <c r="J452" s="102" t="e">
        <f>#REF!</f>
        <v>#REF!</v>
      </c>
      <c r="K452" s="102" t="e">
        <f>#REF!</f>
        <v>#REF!</v>
      </c>
      <c r="L452" s="91"/>
      <c r="M452" s="91">
        <f t="shared" si="37"/>
        <v>26</v>
      </c>
      <c r="N452" s="91" t="str">
        <f t="shared" ca="1" si="38"/>
        <v>#REFERENCE!</v>
      </c>
    </row>
    <row r="453" spans="1:14" ht="12.75">
      <c r="A453" s="92" t="str">
        <f t="shared" ca="1" si="36"/>
        <v>#REFERENCE</v>
      </c>
      <c r="B453" s="40"/>
      <c r="C453" s="102" t="e">
        <f>#REF!</f>
        <v>#REF!</v>
      </c>
      <c r="D453" s="97" t="s">
        <v>693</v>
      </c>
      <c r="E453" s="102" t="e">
        <f>#REF!</f>
        <v>#REF!</v>
      </c>
      <c r="F453" s="102" t="e">
        <f>#REF!</f>
        <v>#REF!</v>
      </c>
      <c r="G453" s="102" t="e">
        <f>#REF!</f>
        <v>#REF!</v>
      </c>
      <c r="H453" s="102" t="e">
        <f>#REF!</f>
        <v>#REF!</v>
      </c>
      <c r="I453" s="102" t="e">
        <f>#REF!</f>
        <v>#REF!</v>
      </c>
      <c r="J453" s="102" t="e">
        <f>#REF!</f>
        <v>#REF!</v>
      </c>
      <c r="K453" s="102" t="e">
        <f>#REF!</f>
        <v>#REF!</v>
      </c>
      <c r="L453" s="91"/>
      <c r="M453" s="91">
        <f t="shared" si="37"/>
        <v>24</v>
      </c>
      <c r="N453" s="91" t="str">
        <f t="shared" ca="1" si="38"/>
        <v>#REFERENCE!</v>
      </c>
    </row>
    <row r="454" spans="1:14" ht="12.75">
      <c r="A454" s="92" t="str">
        <f t="shared" ca="1" si="36"/>
        <v>#REFERENCE</v>
      </c>
      <c r="B454" s="40"/>
      <c r="C454" s="102" t="e">
        <f>#REF!</f>
        <v>#REF!</v>
      </c>
      <c r="D454" s="97" t="s">
        <v>694</v>
      </c>
      <c r="E454" s="102" t="e">
        <f>#REF!</f>
        <v>#REF!</v>
      </c>
      <c r="F454" s="102" t="e">
        <f>#REF!</f>
        <v>#REF!</v>
      </c>
      <c r="G454" s="102" t="e">
        <f>#REF!</f>
        <v>#REF!</v>
      </c>
      <c r="H454" s="102" t="e">
        <f>#REF!</f>
        <v>#REF!</v>
      </c>
      <c r="I454" s="102" t="e">
        <f>#REF!</f>
        <v>#REF!</v>
      </c>
      <c r="J454" s="102" t="e">
        <f>#REF!</f>
        <v>#REF!</v>
      </c>
      <c r="K454" s="102" t="e">
        <f>#REF!</f>
        <v>#REF!</v>
      </c>
      <c r="L454" s="91"/>
      <c r="M454" s="91">
        <f t="shared" si="37"/>
        <v>18</v>
      </c>
      <c r="N454" s="91" t="str">
        <f t="shared" ca="1" si="38"/>
        <v>#REFERENCE!</v>
      </c>
    </row>
    <row r="455" spans="1:14" ht="12.75">
      <c r="A455" s="92" t="str">
        <f t="shared" ca="1" si="36"/>
        <v>#REFERENCE</v>
      </c>
      <c r="B455" s="40"/>
      <c r="C455" s="102" t="e">
        <f>#REF!</f>
        <v>#REF!</v>
      </c>
      <c r="D455" s="97" t="s">
        <v>695</v>
      </c>
      <c r="E455" s="102" t="e">
        <f>#REF!</f>
        <v>#REF!</v>
      </c>
      <c r="F455" s="102" t="e">
        <f>#REF!</f>
        <v>#REF!</v>
      </c>
      <c r="G455" s="102" t="e">
        <f>#REF!</f>
        <v>#REF!</v>
      </c>
      <c r="H455" s="102" t="e">
        <f>#REF!</f>
        <v>#REF!</v>
      </c>
      <c r="I455" s="102" t="e">
        <f>#REF!</f>
        <v>#REF!</v>
      </c>
      <c r="J455" s="102" t="e">
        <f>#REF!</f>
        <v>#REF!</v>
      </c>
      <c r="K455" s="102" t="e">
        <f>#REF!</f>
        <v>#REF!</v>
      </c>
      <c r="L455" s="91"/>
      <c r="M455" s="91">
        <f t="shared" si="37"/>
        <v>18</v>
      </c>
      <c r="N455" s="91" t="str">
        <f t="shared" ca="1" si="38"/>
        <v>#REFERENCE!</v>
      </c>
    </row>
    <row r="456" spans="1:14" ht="12.75">
      <c r="A456" s="92" t="str">
        <f t="shared" ca="1" si="36"/>
        <v>#REFERENCE</v>
      </c>
      <c r="B456" s="40"/>
      <c r="C456" s="102" t="e">
        <f>#REF!</f>
        <v>#REF!</v>
      </c>
      <c r="D456" s="97" t="s">
        <v>696</v>
      </c>
      <c r="E456" s="102" t="e">
        <f>#REF!</f>
        <v>#REF!</v>
      </c>
      <c r="F456" s="102" t="e">
        <f>#REF!</f>
        <v>#REF!</v>
      </c>
      <c r="G456" s="102" t="e">
        <f>#REF!</f>
        <v>#REF!</v>
      </c>
      <c r="H456" s="102" t="e">
        <f>#REF!</f>
        <v>#REF!</v>
      </c>
      <c r="I456" s="102" t="e">
        <f>#REF!</f>
        <v>#REF!</v>
      </c>
      <c r="J456" s="102" t="e">
        <f>#REF!</f>
        <v>#REF!</v>
      </c>
      <c r="K456" s="102" t="e">
        <f>#REF!</f>
        <v>#REF!</v>
      </c>
      <c r="L456" s="91"/>
      <c r="M456" s="91">
        <f t="shared" si="37"/>
        <v>18</v>
      </c>
      <c r="N456" s="91" t="str">
        <f t="shared" ca="1" si="38"/>
        <v>#REFERENCE!</v>
      </c>
    </row>
    <row r="457" spans="1:14" ht="12.75">
      <c r="A457" s="92" t="str">
        <f t="shared" ca="1" si="36"/>
        <v>#REFERENCE</v>
      </c>
      <c r="B457" s="40"/>
      <c r="C457" s="102" t="e">
        <f>#REF!</f>
        <v>#REF!</v>
      </c>
      <c r="D457" s="97" t="s">
        <v>697</v>
      </c>
      <c r="E457" s="102" t="e">
        <f>#REF!</f>
        <v>#REF!</v>
      </c>
      <c r="F457" s="102" t="e">
        <f>#REF!</f>
        <v>#REF!</v>
      </c>
      <c r="G457" s="102" t="e">
        <f>#REF!</f>
        <v>#REF!</v>
      </c>
      <c r="H457" s="102" t="e">
        <f>#REF!</f>
        <v>#REF!</v>
      </c>
      <c r="I457" s="102" t="e">
        <f>#REF!</f>
        <v>#REF!</v>
      </c>
      <c r="J457" s="102" t="e">
        <f>#REF!</f>
        <v>#REF!</v>
      </c>
      <c r="K457" s="102" t="e">
        <f>#REF!</f>
        <v>#REF!</v>
      </c>
      <c r="L457" s="91"/>
      <c r="M457" s="91">
        <f t="shared" si="37"/>
        <v>20</v>
      </c>
      <c r="N457" s="91" t="str">
        <f t="shared" ca="1" si="38"/>
        <v>#REFERENCE!</v>
      </c>
    </row>
    <row r="458" spans="1:14" ht="12.75">
      <c r="A458" s="92" t="str">
        <f t="shared" ca="1" si="36"/>
        <v>#REFERENCE</v>
      </c>
      <c r="B458" s="40"/>
      <c r="C458" s="102" t="e">
        <f>#REF!</f>
        <v>#REF!</v>
      </c>
      <c r="D458" s="97" t="s">
        <v>698</v>
      </c>
      <c r="E458" s="102" t="e">
        <f>#REF!</f>
        <v>#REF!</v>
      </c>
      <c r="F458" s="102" t="e">
        <f>#REF!</f>
        <v>#REF!</v>
      </c>
      <c r="G458" s="102" t="e">
        <f>#REF!</f>
        <v>#REF!</v>
      </c>
      <c r="H458" s="102" t="e">
        <f>#REF!</f>
        <v>#REF!</v>
      </c>
      <c r="I458" s="102" t="e">
        <f>#REF!</f>
        <v>#REF!</v>
      </c>
      <c r="J458" s="102" t="e">
        <f>#REF!</f>
        <v>#REF!</v>
      </c>
      <c r="K458" s="102" t="e">
        <f>#REF!</f>
        <v>#REF!</v>
      </c>
      <c r="L458" s="91"/>
      <c r="M458" s="91">
        <f t="shared" si="37"/>
        <v>18</v>
      </c>
      <c r="N458" s="91" t="str">
        <f t="shared" ca="1" si="38"/>
        <v>#REFERENCE!</v>
      </c>
    </row>
    <row r="459" spans="1:14" ht="12.75">
      <c r="A459" s="92" t="str">
        <f t="shared" ca="1" si="36"/>
        <v>#REFERENCE</v>
      </c>
      <c r="B459" s="40"/>
      <c r="C459" s="102" t="e">
        <f>#REF!</f>
        <v>#REF!</v>
      </c>
      <c r="D459" s="97" t="s">
        <v>699</v>
      </c>
      <c r="E459" s="102" t="e">
        <f>#REF!</f>
        <v>#REF!</v>
      </c>
      <c r="F459" s="102" t="e">
        <f>#REF!</f>
        <v>#REF!</v>
      </c>
      <c r="G459" s="102" t="e">
        <f>#REF!</f>
        <v>#REF!</v>
      </c>
      <c r="H459" s="102" t="e">
        <f>#REF!</f>
        <v>#REF!</v>
      </c>
      <c r="I459" s="102" t="e">
        <f>#REF!</f>
        <v>#REF!</v>
      </c>
      <c r="J459" s="102" t="e">
        <f>#REF!</f>
        <v>#REF!</v>
      </c>
      <c r="K459" s="102" t="e">
        <f>#REF!</f>
        <v>#REF!</v>
      </c>
      <c r="L459" s="91"/>
      <c r="M459" s="91">
        <f t="shared" si="37"/>
        <v>15</v>
      </c>
      <c r="N459" s="91" t="str">
        <f t="shared" ca="1" si="38"/>
        <v>#REFERENCE!</v>
      </c>
    </row>
    <row r="460" spans="1:14" ht="12.75">
      <c r="A460" s="92" t="str">
        <f t="shared" ca="1" si="36"/>
        <v>#REFERENCE</v>
      </c>
      <c r="B460" s="40"/>
      <c r="C460" s="102" t="e">
        <f>#REF!</f>
        <v>#REF!</v>
      </c>
      <c r="D460" s="97" t="s">
        <v>700</v>
      </c>
      <c r="E460" s="102" t="e">
        <f>#REF!</f>
        <v>#REF!</v>
      </c>
      <c r="F460" s="102" t="e">
        <f>#REF!</f>
        <v>#REF!</v>
      </c>
      <c r="G460" s="102" t="e">
        <f>#REF!</f>
        <v>#REF!</v>
      </c>
      <c r="H460" s="102" t="e">
        <f>#REF!</f>
        <v>#REF!</v>
      </c>
      <c r="I460" s="102" t="e">
        <f>#REF!</f>
        <v>#REF!</v>
      </c>
      <c r="J460" s="102" t="e">
        <f>#REF!</f>
        <v>#REF!</v>
      </c>
      <c r="K460" s="102" t="e">
        <f>#REF!</f>
        <v>#REF!</v>
      </c>
      <c r="L460" s="91"/>
      <c r="M460" s="91">
        <f t="shared" si="37"/>
        <v>15</v>
      </c>
      <c r="N460" s="91" t="str">
        <f t="shared" ca="1" si="38"/>
        <v>#REFERENCE!</v>
      </c>
    </row>
    <row r="461" spans="1:14" ht="12.75">
      <c r="A461" s="92" t="str">
        <f t="shared" ca="1" si="36"/>
        <v>#REFERENCE</v>
      </c>
      <c r="B461" s="40"/>
      <c r="C461" s="102" t="e">
        <f>#REF!</f>
        <v>#REF!</v>
      </c>
      <c r="D461" s="97" t="s">
        <v>701</v>
      </c>
      <c r="E461" s="102" t="e">
        <f>#REF!</f>
        <v>#REF!</v>
      </c>
      <c r="F461" s="102" t="e">
        <f>#REF!</f>
        <v>#REF!</v>
      </c>
      <c r="G461" s="102" t="e">
        <f>#REF!</f>
        <v>#REF!</v>
      </c>
      <c r="H461" s="102" t="e">
        <f>#REF!</f>
        <v>#REF!</v>
      </c>
      <c r="I461" s="102" t="e">
        <f>#REF!</f>
        <v>#REF!</v>
      </c>
      <c r="J461" s="102" t="e">
        <f>#REF!</f>
        <v>#REF!</v>
      </c>
      <c r="K461" s="102" t="e">
        <f>#REF!</f>
        <v>#REF!</v>
      </c>
      <c r="L461" s="91"/>
      <c r="M461" s="91">
        <f t="shared" si="37"/>
        <v>15</v>
      </c>
      <c r="N461" s="91" t="str">
        <f t="shared" ca="1" si="38"/>
        <v>#REFERENCE!</v>
      </c>
    </row>
    <row r="462" spans="1:14" ht="12.75">
      <c r="A462" s="92" t="str">
        <f t="shared" ca="1" si="36"/>
        <v>#REFERENCE</v>
      </c>
      <c r="B462" s="40"/>
      <c r="C462" s="102" t="e">
        <f>#REF!</f>
        <v>#REF!</v>
      </c>
      <c r="D462" s="97" t="s">
        <v>702</v>
      </c>
      <c r="E462" s="102" t="e">
        <f>#REF!</f>
        <v>#REF!</v>
      </c>
      <c r="F462" s="102" t="e">
        <f>#REF!</f>
        <v>#REF!</v>
      </c>
      <c r="G462" s="102" t="e">
        <f>#REF!</f>
        <v>#REF!</v>
      </c>
      <c r="H462" s="102" t="e">
        <f>#REF!</f>
        <v>#REF!</v>
      </c>
      <c r="I462" s="102" t="e">
        <f>#REF!</f>
        <v>#REF!</v>
      </c>
      <c r="J462" s="102" t="e">
        <f>#REF!</f>
        <v>#REF!</v>
      </c>
      <c r="K462" s="102" t="e">
        <f>#REF!</f>
        <v>#REF!</v>
      </c>
      <c r="L462" s="91"/>
      <c r="M462" s="91">
        <f t="shared" si="37"/>
        <v>17</v>
      </c>
      <c r="N462" s="91" t="str">
        <f t="shared" ca="1" si="38"/>
        <v>#REFERENCE!</v>
      </c>
    </row>
    <row r="463" spans="1:14" ht="12.75">
      <c r="A463" s="92" t="str">
        <f t="shared" ca="1" si="36"/>
        <v>#REFERENCE</v>
      </c>
      <c r="B463" s="40"/>
      <c r="C463" s="102" t="e">
        <f>#REF!</f>
        <v>#REF!</v>
      </c>
      <c r="D463" s="97" t="s">
        <v>703</v>
      </c>
      <c r="E463" s="102" t="e">
        <f>#REF!</f>
        <v>#REF!</v>
      </c>
      <c r="F463" s="102" t="e">
        <f>#REF!</f>
        <v>#REF!</v>
      </c>
      <c r="G463" s="102" t="e">
        <f>#REF!</f>
        <v>#REF!</v>
      </c>
      <c r="H463" s="102" t="e">
        <f>#REF!</f>
        <v>#REF!</v>
      </c>
      <c r="I463" s="102" t="e">
        <f>#REF!</f>
        <v>#REF!</v>
      </c>
      <c r="J463" s="102" t="e">
        <f>#REF!</f>
        <v>#REF!</v>
      </c>
      <c r="K463" s="102" t="e">
        <f>#REF!</f>
        <v>#REF!</v>
      </c>
      <c r="L463" s="91"/>
      <c r="M463" s="91">
        <f t="shared" si="37"/>
        <v>15</v>
      </c>
      <c r="N463" s="91" t="str">
        <f t="shared" ca="1" si="38"/>
        <v>#REFERENCE!</v>
      </c>
    </row>
    <row r="464" spans="1:14" ht="12.75">
      <c r="A464" s="92" t="str">
        <f t="shared" ca="1" si="36"/>
        <v>#REFERENCE</v>
      </c>
      <c r="B464" s="40"/>
      <c r="C464" s="102" t="e">
        <f>#REF!</f>
        <v>#REF!</v>
      </c>
      <c r="D464" s="97" t="s">
        <v>704</v>
      </c>
      <c r="E464" s="102" t="e">
        <f>#REF!</f>
        <v>#REF!</v>
      </c>
      <c r="F464" s="102" t="e">
        <f>#REF!</f>
        <v>#REF!</v>
      </c>
      <c r="G464" s="102" t="e">
        <f>#REF!</f>
        <v>#REF!</v>
      </c>
      <c r="H464" s="102" t="e">
        <f>#REF!</f>
        <v>#REF!</v>
      </c>
      <c r="I464" s="102" t="e">
        <f>#REF!</f>
        <v>#REF!</v>
      </c>
      <c r="J464" s="102" t="e">
        <f>#REF!</f>
        <v>#REF!</v>
      </c>
      <c r="K464" s="102" t="e">
        <f>#REF!</f>
        <v>#REF!</v>
      </c>
      <c r="L464" s="91"/>
      <c r="M464" s="91">
        <f t="shared" si="37"/>
        <v>18</v>
      </c>
      <c r="N464" s="91" t="str">
        <f t="shared" ca="1" si="38"/>
        <v>#REFERENCE!</v>
      </c>
    </row>
    <row r="465" spans="1:14" ht="12.75">
      <c r="A465" s="92" t="str">
        <f t="shared" ca="1" si="36"/>
        <v>#REFERENCE</v>
      </c>
      <c r="B465" s="40"/>
      <c r="C465" s="102" t="e">
        <f>#REF!</f>
        <v>#REF!</v>
      </c>
      <c r="D465" s="97" t="s">
        <v>705</v>
      </c>
      <c r="E465" s="102" t="e">
        <f>#REF!</f>
        <v>#REF!</v>
      </c>
      <c r="F465" s="102" t="e">
        <f>#REF!</f>
        <v>#REF!</v>
      </c>
      <c r="G465" s="102" t="e">
        <f>#REF!</f>
        <v>#REF!</v>
      </c>
      <c r="H465" s="102" t="e">
        <f>#REF!</f>
        <v>#REF!</v>
      </c>
      <c r="I465" s="102" t="e">
        <f>#REF!</f>
        <v>#REF!</v>
      </c>
      <c r="J465" s="102" t="e">
        <f>#REF!</f>
        <v>#REF!</v>
      </c>
      <c r="K465" s="102" t="e">
        <f>#REF!</f>
        <v>#REF!</v>
      </c>
      <c r="L465" s="91"/>
      <c r="M465" s="91">
        <f t="shared" si="37"/>
        <v>18</v>
      </c>
      <c r="N465" s="91" t="str">
        <f t="shared" ca="1" si="38"/>
        <v>#REFERENCE!</v>
      </c>
    </row>
    <row r="466" spans="1:14" ht="12.75">
      <c r="A466" s="92" t="str">
        <f t="shared" ca="1" si="36"/>
        <v>#REFERENCE</v>
      </c>
      <c r="B466" s="40"/>
      <c r="C466" s="102" t="e">
        <f>#REF!</f>
        <v>#REF!</v>
      </c>
      <c r="D466" s="97" t="s">
        <v>706</v>
      </c>
      <c r="E466" s="102" t="e">
        <f>#REF!</f>
        <v>#REF!</v>
      </c>
      <c r="F466" s="102" t="e">
        <f>#REF!</f>
        <v>#REF!</v>
      </c>
      <c r="G466" s="102" t="e">
        <f>#REF!</f>
        <v>#REF!</v>
      </c>
      <c r="H466" s="102" t="e">
        <f>#REF!</f>
        <v>#REF!</v>
      </c>
      <c r="I466" s="102" t="e">
        <f>#REF!</f>
        <v>#REF!</v>
      </c>
      <c r="J466" s="102" t="e">
        <f>#REF!</f>
        <v>#REF!</v>
      </c>
      <c r="K466" s="102" t="e">
        <f>#REF!</f>
        <v>#REF!</v>
      </c>
      <c r="L466" s="91"/>
      <c r="M466" s="91">
        <f t="shared" si="37"/>
        <v>18</v>
      </c>
      <c r="N466" s="91" t="str">
        <f t="shared" ca="1" si="38"/>
        <v>#REFERENCE!</v>
      </c>
    </row>
    <row r="467" spans="1:14" ht="12.75">
      <c r="A467" s="92" t="str">
        <f t="shared" ca="1" si="36"/>
        <v>#REFERENCE</v>
      </c>
      <c r="B467" s="40"/>
      <c r="C467" s="102" t="e">
        <f>#REF!</f>
        <v>#REF!</v>
      </c>
      <c r="D467" s="97" t="s">
        <v>707</v>
      </c>
      <c r="E467" s="102" t="e">
        <f>#REF!</f>
        <v>#REF!</v>
      </c>
      <c r="F467" s="102" t="e">
        <f>#REF!</f>
        <v>#REF!</v>
      </c>
      <c r="G467" s="102" t="e">
        <f>#REF!</f>
        <v>#REF!</v>
      </c>
      <c r="H467" s="102" t="e">
        <f>#REF!</f>
        <v>#REF!</v>
      </c>
      <c r="I467" s="102" t="e">
        <f>#REF!</f>
        <v>#REF!</v>
      </c>
      <c r="J467" s="102" t="e">
        <f>#REF!</f>
        <v>#REF!</v>
      </c>
      <c r="K467" s="102" t="e">
        <f>#REF!</f>
        <v>#REF!</v>
      </c>
      <c r="L467" s="91"/>
      <c r="M467" s="91">
        <f t="shared" si="37"/>
        <v>20</v>
      </c>
      <c r="N467" s="91" t="str">
        <f t="shared" ca="1" si="38"/>
        <v>#REFERENCE!</v>
      </c>
    </row>
    <row r="468" spans="1:14" ht="12.75">
      <c r="A468" s="92" t="str">
        <f t="shared" ca="1" si="36"/>
        <v>#REFERENCE</v>
      </c>
      <c r="B468" s="40"/>
      <c r="C468" s="102" t="e">
        <f>#REF!</f>
        <v>#REF!</v>
      </c>
      <c r="D468" s="97" t="s">
        <v>708</v>
      </c>
      <c r="E468" s="102" t="e">
        <f>#REF!</f>
        <v>#REF!</v>
      </c>
      <c r="F468" s="102" t="e">
        <f>#REF!</f>
        <v>#REF!</v>
      </c>
      <c r="G468" s="102" t="e">
        <f>#REF!</f>
        <v>#REF!</v>
      </c>
      <c r="H468" s="102" t="e">
        <f>#REF!</f>
        <v>#REF!</v>
      </c>
      <c r="I468" s="102" t="e">
        <f>#REF!</f>
        <v>#REF!</v>
      </c>
      <c r="J468" s="102" t="e">
        <f>#REF!</f>
        <v>#REF!</v>
      </c>
      <c r="K468" s="102" t="e">
        <f>#REF!</f>
        <v>#REF!</v>
      </c>
      <c r="L468" s="91"/>
      <c r="M468" s="91">
        <f t="shared" si="37"/>
        <v>18</v>
      </c>
      <c r="N468" s="91" t="str">
        <f t="shared" ca="1" si="38"/>
        <v>#REFERENCE!</v>
      </c>
    </row>
    <row r="469" spans="1:14" ht="12.75">
      <c r="A469" s="92" t="str">
        <f t="shared" ca="1" si="36"/>
        <v>#REFERENCE</v>
      </c>
      <c r="B469" s="40"/>
      <c r="C469" s="102" t="e">
        <f>#REF!</f>
        <v>#REF!</v>
      </c>
      <c r="D469" s="97" t="s">
        <v>709</v>
      </c>
      <c r="E469" s="102" t="e">
        <f>#REF!</f>
        <v>#REF!</v>
      </c>
      <c r="F469" s="102" t="e">
        <f>#REF!</f>
        <v>#REF!</v>
      </c>
      <c r="G469" s="102" t="e">
        <f>#REF!</f>
        <v>#REF!</v>
      </c>
      <c r="H469" s="102" t="e">
        <f>#REF!</f>
        <v>#REF!</v>
      </c>
      <c r="I469" s="102" t="e">
        <f>#REF!</f>
        <v>#REF!</v>
      </c>
      <c r="J469" s="102" t="e">
        <f>#REF!</f>
        <v>#REF!</v>
      </c>
      <c r="K469" s="102" t="e">
        <f>#REF!</f>
        <v>#REF!</v>
      </c>
      <c r="L469" s="91"/>
      <c r="M469" s="91">
        <f t="shared" si="37"/>
        <v>12</v>
      </c>
      <c r="N469" s="91" t="str">
        <f t="shared" ca="1" si="38"/>
        <v>#REFERENCE!</v>
      </c>
    </row>
    <row r="470" spans="1:14" ht="12.75">
      <c r="A470" s="92" t="str">
        <f t="shared" ca="1" si="36"/>
        <v>#REFERENCE</v>
      </c>
      <c r="B470" s="40"/>
      <c r="C470" s="102" t="e">
        <f>#REF!</f>
        <v>#REF!</v>
      </c>
      <c r="D470" s="97" t="s">
        <v>710</v>
      </c>
      <c r="E470" s="102" t="e">
        <f>#REF!</f>
        <v>#REF!</v>
      </c>
      <c r="F470" s="102" t="e">
        <f>#REF!</f>
        <v>#REF!</v>
      </c>
      <c r="G470" s="102" t="e">
        <f>#REF!</f>
        <v>#REF!</v>
      </c>
      <c r="H470" s="102" t="e">
        <f>#REF!</f>
        <v>#REF!</v>
      </c>
      <c r="I470" s="102" t="e">
        <f>#REF!</f>
        <v>#REF!</v>
      </c>
      <c r="J470" s="102" t="e">
        <f>#REF!</f>
        <v>#REF!</v>
      </c>
      <c r="K470" s="102" t="e">
        <f>#REF!</f>
        <v>#REF!</v>
      </c>
      <c r="L470" s="91"/>
      <c r="M470" s="91">
        <f t="shared" si="37"/>
        <v>12</v>
      </c>
      <c r="N470" s="91" t="str">
        <f t="shared" ca="1" si="38"/>
        <v>#REFERENCE!</v>
      </c>
    </row>
    <row r="471" spans="1:14" ht="12.75">
      <c r="A471" s="92" t="str">
        <f t="shared" ca="1" si="36"/>
        <v>#REFERENCE</v>
      </c>
      <c r="B471" s="40"/>
      <c r="C471" s="102" t="e">
        <f>#REF!</f>
        <v>#REF!</v>
      </c>
      <c r="D471" s="97" t="s">
        <v>711</v>
      </c>
      <c r="E471" s="102" t="e">
        <f>#REF!</f>
        <v>#REF!</v>
      </c>
      <c r="F471" s="102" t="e">
        <f>#REF!</f>
        <v>#REF!</v>
      </c>
      <c r="G471" s="102" t="e">
        <f>#REF!</f>
        <v>#REF!</v>
      </c>
      <c r="H471" s="102" t="e">
        <f>#REF!</f>
        <v>#REF!</v>
      </c>
      <c r="I471" s="102" t="e">
        <f>#REF!</f>
        <v>#REF!</v>
      </c>
      <c r="J471" s="102" t="e">
        <f>#REF!</f>
        <v>#REF!</v>
      </c>
      <c r="K471" s="102" t="e">
        <f>#REF!</f>
        <v>#REF!</v>
      </c>
      <c r="L471" s="91"/>
      <c r="M471" s="91">
        <f t="shared" si="37"/>
        <v>12</v>
      </c>
      <c r="N471" s="91" t="str">
        <f t="shared" ca="1" si="38"/>
        <v>#REFERENCE!</v>
      </c>
    </row>
    <row r="472" spans="1:14" ht="12.75">
      <c r="A472" s="92" t="str">
        <f t="shared" ca="1" si="36"/>
        <v>#REFERENCE</v>
      </c>
      <c r="B472" s="40"/>
      <c r="C472" s="102" t="e">
        <f>#REF!</f>
        <v>#REF!</v>
      </c>
      <c r="D472" s="97" t="s">
        <v>712</v>
      </c>
      <c r="E472" s="102" t="e">
        <f>#REF!</f>
        <v>#REF!</v>
      </c>
      <c r="F472" s="102" t="e">
        <f>#REF!</f>
        <v>#REF!</v>
      </c>
      <c r="G472" s="102" t="e">
        <f>#REF!</f>
        <v>#REF!</v>
      </c>
      <c r="H472" s="102" t="e">
        <f>#REF!</f>
        <v>#REF!</v>
      </c>
      <c r="I472" s="102" t="e">
        <f>#REF!</f>
        <v>#REF!</v>
      </c>
      <c r="J472" s="102" t="e">
        <f>#REF!</f>
        <v>#REF!</v>
      </c>
      <c r="K472" s="102" t="e">
        <f>#REF!</f>
        <v>#REF!</v>
      </c>
      <c r="L472" s="91"/>
      <c r="M472" s="91">
        <f t="shared" si="37"/>
        <v>14</v>
      </c>
      <c r="N472" s="91" t="str">
        <f t="shared" ca="1" si="38"/>
        <v>#REFERENCE!</v>
      </c>
    </row>
    <row r="473" spans="1:14" ht="12.75">
      <c r="A473" s="92" t="str">
        <f t="shared" ca="1" si="36"/>
        <v>#REFERENCE</v>
      </c>
      <c r="B473" s="40"/>
      <c r="C473" s="102" t="e">
        <f>#REF!</f>
        <v>#REF!</v>
      </c>
      <c r="D473" s="97" t="s">
        <v>713</v>
      </c>
      <c r="E473" s="102" t="e">
        <f>#REF!</f>
        <v>#REF!</v>
      </c>
      <c r="F473" s="102" t="e">
        <f>#REF!</f>
        <v>#REF!</v>
      </c>
      <c r="G473" s="102" t="e">
        <f>#REF!</f>
        <v>#REF!</v>
      </c>
      <c r="H473" s="102" t="e">
        <f>#REF!</f>
        <v>#REF!</v>
      </c>
      <c r="I473" s="102" t="e">
        <f>#REF!</f>
        <v>#REF!</v>
      </c>
      <c r="J473" s="102" t="e">
        <f>#REF!</f>
        <v>#REF!</v>
      </c>
      <c r="K473" s="102" t="e">
        <f>#REF!</f>
        <v>#REF!</v>
      </c>
      <c r="L473" s="91"/>
      <c r="M473" s="91">
        <f t="shared" si="37"/>
        <v>12</v>
      </c>
      <c r="N473" s="91" t="str">
        <f t="shared" ca="1" si="38"/>
        <v>#REFERENCE!</v>
      </c>
    </row>
    <row r="474" spans="1:14" ht="12.75">
      <c r="A474" s="92" t="str">
        <f t="shared" ca="1" si="36"/>
        <v>#REFERENCE</v>
      </c>
      <c r="B474" s="102" t="e">
        <f>#REF!</f>
        <v>#REF!</v>
      </c>
      <c r="C474" s="102" t="e">
        <f>#REF!</f>
        <v>#REF!</v>
      </c>
      <c r="D474" s="97" t="s">
        <v>714</v>
      </c>
      <c r="E474" s="102" t="e">
        <f>#REF!</f>
        <v>#REF!</v>
      </c>
      <c r="F474" s="102" t="e">
        <f>#REF!</f>
        <v>#REF!</v>
      </c>
      <c r="G474" s="102" t="e">
        <f>#REF!</f>
        <v>#REF!</v>
      </c>
      <c r="H474" s="102" t="e">
        <f>#REF!</f>
        <v>#REF!</v>
      </c>
      <c r="I474" s="102" t="e">
        <f>#REF!</f>
        <v>#REF!</v>
      </c>
      <c r="J474" s="102" t="e">
        <f>#REF!</f>
        <v>#REF!</v>
      </c>
      <c r="K474" s="102" t="e">
        <f>#REF!</f>
        <v>#REF!</v>
      </c>
      <c r="L474" s="91"/>
      <c r="M474" s="91">
        <f t="shared" si="37"/>
        <v>20</v>
      </c>
      <c r="N474" s="91" t="str">
        <f t="shared" ca="1" si="38"/>
        <v>#REFERENCE!</v>
      </c>
    </row>
    <row r="475" spans="1:14" ht="12.75">
      <c r="A475" s="92" t="str">
        <f t="shared" ca="1" si="36"/>
        <v>#REFERENCE</v>
      </c>
      <c r="B475" s="40"/>
      <c r="C475" s="102" t="e">
        <f>#REF!</f>
        <v>#REF!</v>
      </c>
      <c r="D475" s="97" t="s">
        <v>715</v>
      </c>
      <c r="E475" s="102" t="e">
        <f>#REF!</f>
        <v>#REF!</v>
      </c>
      <c r="F475" s="102" t="e">
        <f>#REF!</f>
        <v>#REF!</v>
      </c>
      <c r="G475" s="102" t="e">
        <f>#REF!</f>
        <v>#REF!</v>
      </c>
      <c r="H475" s="102" t="e">
        <f>#REF!</f>
        <v>#REF!</v>
      </c>
      <c r="I475" s="102" t="e">
        <f>#REF!</f>
        <v>#REF!</v>
      </c>
      <c r="J475" s="102" t="e">
        <f>#REF!</f>
        <v>#REF!</v>
      </c>
      <c r="K475" s="102" t="e">
        <f>#REF!</f>
        <v>#REF!</v>
      </c>
      <c r="L475" s="91"/>
      <c r="M475" s="91">
        <f t="shared" si="37"/>
        <v>20</v>
      </c>
      <c r="N475" s="91" t="str">
        <f t="shared" ca="1" si="38"/>
        <v>#REFERENCE!</v>
      </c>
    </row>
    <row r="476" spans="1:14" ht="12.75">
      <c r="A476" s="92" t="str">
        <f t="shared" ca="1" si="36"/>
        <v>#REFERENCE</v>
      </c>
      <c r="B476" s="40"/>
      <c r="C476" s="102" t="e">
        <f>#REF!</f>
        <v>#REF!</v>
      </c>
      <c r="D476" s="97" t="s">
        <v>716</v>
      </c>
      <c r="E476" s="102" t="e">
        <f>#REF!</f>
        <v>#REF!</v>
      </c>
      <c r="F476" s="102" t="e">
        <f>#REF!</f>
        <v>#REF!</v>
      </c>
      <c r="G476" s="102" t="e">
        <f>#REF!</f>
        <v>#REF!</v>
      </c>
      <c r="H476" s="102" t="e">
        <f>#REF!</f>
        <v>#REF!</v>
      </c>
      <c r="I476" s="102" t="e">
        <f>#REF!</f>
        <v>#REF!</v>
      </c>
      <c r="J476" s="102" t="e">
        <f>#REF!</f>
        <v>#REF!</v>
      </c>
      <c r="K476" s="102" t="e">
        <f>#REF!</f>
        <v>#REF!</v>
      </c>
      <c r="L476" s="91"/>
      <c r="M476" s="91">
        <f t="shared" si="37"/>
        <v>20</v>
      </c>
      <c r="N476" s="91" t="str">
        <f t="shared" ca="1" si="38"/>
        <v>#REFERENCE!</v>
      </c>
    </row>
    <row r="477" spans="1:14" ht="12.75">
      <c r="A477" s="92" t="str">
        <f t="shared" ca="1" si="36"/>
        <v>#REFERENCE</v>
      </c>
      <c r="B477" s="40"/>
      <c r="C477" s="102" t="e">
        <f>#REF!</f>
        <v>#REF!</v>
      </c>
      <c r="D477" s="97" t="s">
        <v>717</v>
      </c>
      <c r="E477" s="102" t="e">
        <f>#REF!</f>
        <v>#REF!</v>
      </c>
      <c r="F477" s="102" t="e">
        <f>#REF!</f>
        <v>#REF!</v>
      </c>
      <c r="G477" s="102" t="e">
        <f>#REF!</f>
        <v>#REF!</v>
      </c>
      <c r="H477" s="102" t="e">
        <f>#REF!</f>
        <v>#REF!</v>
      </c>
      <c r="I477" s="102" t="e">
        <f>#REF!</f>
        <v>#REF!</v>
      </c>
      <c r="J477" s="102" t="e">
        <f>#REF!</f>
        <v>#REF!</v>
      </c>
      <c r="K477" s="102" t="e">
        <f>#REF!</f>
        <v>#REF!</v>
      </c>
      <c r="L477" s="91"/>
      <c r="M477" s="91">
        <f t="shared" si="37"/>
        <v>22</v>
      </c>
      <c r="N477" s="91" t="str">
        <f t="shared" ca="1" si="38"/>
        <v>#REFERENCE!</v>
      </c>
    </row>
    <row r="478" spans="1:14" ht="12.75">
      <c r="A478" s="92" t="str">
        <f t="shared" ca="1" si="36"/>
        <v>#REFERENCE</v>
      </c>
      <c r="B478" s="40"/>
      <c r="C478" s="102" t="e">
        <f>#REF!</f>
        <v>#REF!</v>
      </c>
      <c r="D478" s="97" t="s">
        <v>718</v>
      </c>
      <c r="E478" s="102" t="e">
        <f>#REF!</f>
        <v>#REF!</v>
      </c>
      <c r="F478" s="102" t="e">
        <f>#REF!</f>
        <v>#REF!</v>
      </c>
      <c r="G478" s="102" t="e">
        <f>#REF!</f>
        <v>#REF!</v>
      </c>
      <c r="H478" s="102" t="e">
        <f>#REF!</f>
        <v>#REF!</v>
      </c>
      <c r="I478" s="102" t="e">
        <f>#REF!</f>
        <v>#REF!</v>
      </c>
      <c r="J478" s="102" t="e">
        <f>#REF!</f>
        <v>#REF!</v>
      </c>
      <c r="K478" s="102" t="e">
        <f>#REF!</f>
        <v>#REF!</v>
      </c>
      <c r="L478" s="91"/>
      <c r="M478" s="91">
        <f t="shared" si="37"/>
        <v>20</v>
      </c>
      <c r="N478" s="91" t="str">
        <f t="shared" ca="1" si="38"/>
        <v>#REFERENCE!</v>
      </c>
    </row>
    <row r="479" spans="1:14" ht="12.75">
      <c r="A479" s="92" t="str">
        <f t="shared" ca="1" si="36"/>
        <v>#REFERENCE</v>
      </c>
      <c r="B479" s="40"/>
      <c r="C479" s="102" t="e">
        <f>#REF!</f>
        <v>#REF!</v>
      </c>
      <c r="D479" s="97" t="s">
        <v>719</v>
      </c>
      <c r="E479" s="102" t="e">
        <f>#REF!</f>
        <v>#REF!</v>
      </c>
      <c r="F479" s="102" t="e">
        <f>#REF!</f>
        <v>#REF!</v>
      </c>
      <c r="G479" s="102" t="e">
        <f>#REF!</f>
        <v>#REF!</v>
      </c>
      <c r="H479" s="102" t="e">
        <f>#REF!</f>
        <v>#REF!</v>
      </c>
      <c r="I479" s="102" t="e">
        <f>#REF!</f>
        <v>#REF!</v>
      </c>
      <c r="J479" s="102" t="e">
        <f>#REF!</f>
        <v>#REF!</v>
      </c>
      <c r="K479" s="102" t="e">
        <f>#REF!</f>
        <v>#REF!</v>
      </c>
      <c r="L479" s="91"/>
      <c r="M479" s="91">
        <f t="shared" si="37"/>
        <v>23</v>
      </c>
      <c r="N479" s="91" t="str">
        <f t="shared" ca="1" si="38"/>
        <v>#REFERENCE!</v>
      </c>
    </row>
    <row r="480" spans="1:14" ht="12.75">
      <c r="A480" s="92" t="str">
        <f t="shared" ca="1" si="36"/>
        <v>#REFERENCE</v>
      </c>
      <c r="B480" s="40"/>
      <c r="C480" s="102" t="e">
        <f>#REF!</f>
        <v>#REF!</v>
      </c>
      <c r="D480" s="97" t="s">
        <v>720</v>
      </c>
      <c r="E480" s="102" t="e">
        <f>#REF!</f>
        <v>#REF!</v>
      </c>
      <c r="F480" s="102" t="e">
        <f>#REF!</f>
        <v>#REF!</v>
      </c>
      <c r="G480" s="102" t="e">
        <f>#REF!</f>
        <v>#REF!</v>
      </c>
      <c r="H480" s="102" t="e">
        <f>#REF!</f>
        <v>#REF!</v>
      </c>
      <c r="I480" s="102" t="e">
        <f>#REF!</f>
        <v>#REF!</v>
      </c>
      <c r="J480" s="102" t="e">
        <f>#REF!</f>
        <v>#REF!</v>
      </c>
      <c r="K480" s="102" t="e">
        <f>#REF!</f>
        <v>#REF!</v>
      </c>
      <c r="L480" s="91"/>
      <c r="M480" s="91">
        <f t="shared" si="37"/>
        <v>23</v>
      </c>
      <c r="N480" s="91" t="str">
        <f t="shared" ca="1" si="38"/>
        <v>#REFERENCE!</v>
      </c>
    </row>
    <row r="481" spans="1:14" ht="12.75">
      <c r="A481" s="92" t="str">
        <f t="shared" ca="1" si="36"/>
        <v>#REFERENCE</v>
      </c>
      <c r="B481" s="40"/>
      <c r="C481" s="102" t="e">
        <f>#REF!</f>
        <v>#REF!</v>
      </c>
      <c r="D481" s="97" t="s">
        <v>721</v>
      </c>
      <c r="E481" s="102" t="e">
        <f>#REF!</f>
        <v>#REF!</v>
      </c>
      <c r="F481" s="102" t="e">
        <f>#REF!</f>
        <v>#REF!</v>
      </c>
      <c r="G481" s="102" t="e">
        <f>#REF!</f>
        <v>#REF!</v>
      </c>
      <c r="H481" s="102" t="e">
        <f>#REF!</f>
        <v>#REF!</v>
      </c>
      <c r="I481" s="102" t="e">
        <f>#REF!</f>
        <v>#REF!</v>
      </c>
      <c r="J481" s="102" t="e">
        <f>#REF!</f>
        <v>#REF!</v>
      </c>
      <c r="K481" s="102" t="e">
        <f>#REF!</f>
        <v>#REF!</v>
      </c>
      <c r="L481" s="91"/>
      <c r="M481" s="91">
        <f t="shared" si="37"/>
        <v>23</v>
      </c>
      <c r="N481" s="91" t="str">
        <f t="shared" ca="1" si="38"/>
        <v>#REFERENCE!</v>
      </c>
    </row>
    <row r="482" spans="1:14" ht="12.75">
      <c r="A482" s="92" t="str">
        <f t="shared" ca="1" si="36"/>
        <v>#REFERENCE</v>
      </c>
      <c r="B482" s="40"/>
      <c r="C482" s="102" t="e">
        <f>#REF!</f>
        <v>#REF!</v>
      </c>
      <c r="D482" s="97" t="s">
        <v>722</v>
      </c>
      <c r="E482" s="102" t="e">
        <f>#REF!</f>
        <v>#REF!</v>
      </c>
      <c r="F482" s="102" t="e">
        <f>#REF!</f>
        <v>#REF!</v>
      </c>
      <c r="G482" s="102" t="e">
        <f>#REF!</f>
        <v>#REF!</v>
      </c>
      <c r="H482" s="102" t="e">
        <f>#REF!</f>
        <v>#REF!</v>
      </c>
      <c r="I482" s="102" t="e">
        <f>#REF!</f>
        <v>#REF!</v>
      </c>
      <c r="J482" s="102" t="e">
        <f>#REF!</f>
        <v>#REF!</v>
      </c>
      <c r="K482" s="102" t="e">
        <f>#REF!</f>
        <v>#REF!</v>
      </c>
      <c r="L482" s="91"/>
      <c r="M482" s="91">
        <f t="shared" si="37"/>
        <v>25</v>
      </c>
      <c r="N482" s="91" t="str">
        <f t="shared" ca="1" si="38"/>
        <v>#REFERENCE!</v>
      </c>
    </row>
    <row r="483" spans="1:14" ht="12.75">
      <c r="A483" s="92" t="str">
        <f t="shared" ca="1" si="36"/>
        <v>#REFERENCE</v>
      </c>
      <c r="B483" s="40"/>
      <c r="C483" s="102" t="e">
        <f>#REF!</f>
        <v>#REF!</v>
      </c>
      <c r="D483" s="97" t="s">
        <v>723</v>
      </c>
      <c r="E483" s="102" t="e">
        <f>#REF!</f>
        <v>#REF!</v>
      </c>
      <c r="F483" s="102" t="e">
        <f>#REF!</f>
        <v>#REF!</v>
      </c>
      <c r="G483" s="102" t="e">
        <f>#REF!</f>
        <v>#REF!</v>
      </c>
      <c r="H483" s="102" t="e">
        <f>#REF!</f>
        <v>#REF!</v>
      </c>
      <c r="I483" s="102" t="e">
        <f>#REF!</f>
        <v>#REF!</v>
      </c>
      <c r="J483" s="102" t="e">
        <f>#REF!</f>
        <v>#REF!</v>
      </c>
      <c r="K483" s="102" t="e">
        <f>#REF!</f>
        <v>#REF!</v>
      </c>
      <c r="L483" s="91"/>
      <c r="M483" s="91">
        <f t="shared" si="37"/>
        <v>23</v>
      </c>
      <c r="N483" s="91" t="str">
        <f t="shared" ca="1" si="38"/>
        <v>#REFERENCE!</v>
      </c>
    </row>
    <row r="484" spans="1:14" ht="12.75">
      <c r="A484" s="92" t="str">
        <f t="shared" ca="1" si="36"/>
        <v>#REFERENCE</v>
      </c>
      <c r="B484" s="40"/>
      <c r="C484" s="102" t="e">
        <f>#REF!</f>
        <v>#REF!</v>
      </c>
      <c r="D484" s="97" t="s">
        <v>724</v>
      </c>
      <c r="E484" s="102" t="e">
        <f>#REF!</f>
        <v>#REF!</v>
      </c>
      <c r="F484" s="102" t="e">
        <f>#REF!</f>
        <v>#REF!</v>
      </c>
      <c r="G484" s="102" t="e">
        <f>#REF!</f>
        <v>#REF!</v>
      </c>
      <c r="H484" s="102" t="e">
        <f>#REF!</f>
        <v>#REF!</v>
      </c>
      <c r="I484" s="102" t="e">
        <f>#REF!</f>
        <v>#REF!</v>
      </c>
      <c r="J484" s="102" t="e">
        <f>#REF!</f>
        <v>#REF!</v>
      </c>
      <c r="K484" s="102" t="e">
        <f>#REF!</f>
        <v>#REF!</v>
      </c>
      <c r="L484" s="91"/>
      <c r="M484" s="91">
        <f t="shared" si="37"/>
        <v>17</v>
      </c>
      <c r="N484" s="91" t="str">
        <f t="shared" ca="1" si="38"/>
        <v>#REFERENCE!</v>
      </c>
    </row>
    <row r="485" spans="1:14" ht="12.75">
      <c r="A485" s="92" t="str">
        <f t="shared" ca="1" si="36"/>
        <v>#REFERENCE</v>
      </c>
      <c r="B485" s="40"/>
      <c r="C485" s="102" t="e">
        <f>#REF!</f>
        <v>#REF!</v>
      </c>
      <c r="D485" s="97" t="s">
        <v>725</v>
      </c>
      <c r="E485" s="102" t="e">
        <f>#REF!</f>
        <v>#REF!</v>
      </c>
      <c r="F485" s="102" t="e">
        <f>#REF!</f>
        <v>#REF!</v>
      </c>
      <c r="G485" s="102" t="e">
        <f>#REF!</f>
        <v>#REF!</v>
      </c>
      <c r="H485" s="102" t="e">
        <f>#REF!</f>
        <v>#REF!</v>
      </c>
      <c r="I485" s="102" t="e">
        <f>#REF!</f>
        <v>#REF!</v>
      </c>
      <c r="J485" s="102" t="e">
        <f>#REF!</f>
        <v>#REF!</v>
      </c>
      <c r="K485" s="102" t="e">
        <f>#REF!</f>
        <v>#REF!</v>
      </c>
      <c r="L485" s="91"/>
      <c r="M485" s="91">
        <f t="shared" si="37"/>
        <v>17</v>
      </c>
      <c r="N485" s="91" t="str">
        <f t="shared" ca="1" si="38"/>
        <v>#REFERENCE!</v>
      </c>
    </row>
    <row r="486" spans="1:14" ht="12.75">
      <c r="A486" s="92" t="str">
        <f t="shared" ca="1" si="36"/>
        <v>#REFERENCE</v>
      </c>
      <c r="B486" s="40"/>
      <c r="C486" s="102" t="e">
        <f>#REF!</f>
        <v>#REF!</v>
      </c>
      <c r="D486" s="97" t="s">
        <v>726</v>
      </c>
      <c r="E486" s="102" t="e">
        <f>#REF!</f>
        <v>#REF!</v>
      </c>
      <c r="F486" s="102" t="e">
        <f>#REF!</f>
        <v>#REF!</v>
      </c>
      <c r="G486" s="102" t="e">
        <f>#REF!</f>
        <v>#REF!</v>
      </c>
      <c r="H486" s="102" t="e">
        <f>#REF!</f>
        <v>#REF!</v>
      </c>
      <c r="I486" s="102" t="e">
        <f>#REF!</f>
        <v>#REF!</v>
      </c>
      <c r="J486" s="102" t="e">
        <f>#REF!</f>
        <v>#REF!</v>
      </c>
      <c r="K486" s="102" t="e">
        <f>#REF!</f>
        <v>#REF!</v>
      </c>
      <c r="L486" s="91"/>
      <c r="M486" s="91">
        <f t="shared" si="37"/>
        <v>17</v>
      </c>
      <c r="N486" s="91" t="str">
        <f t="shared" ca="1" si="38"/>
        <v>#REFERENCE!</v>
      </c>
    </row>
    <row r="487" spans="1:14" ht="12.75">
      <c r="A487" s="92" t="str">
        <f t="shared" ca="1" si="36"/>
        <v>#REFERENCE</v>
      </c>
      <c r="B487" s="40"/>
      <c r="C487" s="102" t="e">
        <f>#REF!</f>
        <v>#REF!</v>
      </c>
      <c r="D487" s="97" t="s">
        <v>727</v>
      </c>
      <c r="E487" s="102" t="e">
        <f>#REF!</f>
        <v>#REF!</v>
      </c>
      <c r="F487" s="102" t="e">
        <f>#REF!</f>
        <v>#REF!</v>
      </c>
      <c r="G487" s="102" t="e">
        <f>#REF!</f>
        <v>#REF!</v>
      </c>
      <c r="H487" s="102" t="e">
        <f>#REF!</f>
        <v>#REF!</v>
      </c>
      <c r="I487" s="102" t="e">
        <f>#REF!</f>
        <v>#REF!</v>
      </c>
      <c r="J487" s="102" t="e">
        <f>#REF!</f>
        <v>#REF!</v>
      </c>
      <c r="K487" s="102" t="e">
        <f>#REF!</f>
        <v>#REF!</v>
      </c>
      <c r="L487" s="91"/>
      <c r="M487" s="91">
        <f t="shared" si="37"/>
        <v>19</v>
      </c>
      <c r="N487" s="91" t="str">
        <f t="shared" ca="1" si="38"/>
        <v>#REFERENCE!</v>
      </c>
    </row>
    <row r="488" spans="1:14" ht="12.75">
      <c r="A488" s="92" t="str">
        <f t="shared" ca="1" si="36"/>
        <v>#REFERENCE</v>
      </c>
      <c r="B488" s="40"/>
      <c r="C488" s="102" t="e">
        <f>#REF!</f>
        <v>#REF!</v>
      </c>
      <c r="D488" s="97" t="s">
        <v>728</v>
      </c>
      <c r="E488" s="102" t="e">
        <f>#REF!</f>
        <v>#REF!</v>
      </c>
      <c r="F488" s="102" t="e">
        <f>#REF!</f>
        <v>#REF!</v>
      </c>
      <c r="G488" s="102" t="e">
        <f>#REF!</f>
        <v>#REF!</v>
      </c>
      <c r="H488" s="102" t="e">
        <f>#REF!</f>
        <v>#REF!</v>
      </c>
      <c r="I488" s="102" t="e">
        <f>#REF!</f>
        <v>#REF!</v>
      </c>
      <c r="J488" s="102" t="e">
        <f>#REF!</f>
        <v>#REF!</v>
      </c>
      <c r="K488" s="102" t="e">
        <f>#REF!</f>
        <v>#REF!</v>
      </c>
      <c r="L488" s="91"/>
      <c r="M488" s="91">
        <f t="shared" si="37"/>
        <v>17</v>
      </c>
      <c r="N488" s="91" t="str">
        <f t="shared" ca="1" si="38"/>
        <v>#REFERENCE!</v>
      </c>
    </row>
    <row r="489" spans="1:14" ht="12.75">
      <c r="A489" s="92" t="str">
        <f t="shared" ca="1" si="36"/>
        <v>#REFERENCE</v>
      </c>
      <c r="B489" s="40"/>
      <c r="C489" s="102" t="e">
        <f>#REF!</f>
        <v>#REF!</v>
      </c>
      <c r="D489" s="97" t="s">
        <v>729</v>
      </c>
      <c r="E489" s="102" t="e">
        <f>#REF!</f>
        <v>#REF!</v>
      </c>
      <c r="F489" s="102" t="e">
        <f>#REF!</f>
        <v>#REF!</v>
      </c>
      <c r="G489" s="102" t="e">
        <f>#REF!</f>
        <v>#REF!</v>
      </c>
      <c r="H489" s="102" t="e">
        <f>#REF!</f>
        <v>#REF!</v>
      </c>
      <c r="I489" s="102" t="e">
        <f>#REF!</f>
        <v>#REF!</v>
      </c>
      <c r="J489" s="102" t="e">
        <f>#REF!</f>
        <v>#REF!</v>
      </c>
      <c r="K489" s="102" t="e">
        <f>#REF!</f>
        <v>#REF!</v>
      </c>
      <c r="L489" s="91"/>
      <c r="M489" s="91">
        <f t="shared" si="37"/>
        <v>14</v>
      </c>
      <c r="N489" s="91" t="str">
        <f t="shared" ca="1" si="38"/>
        <v>#REFERENCE!</v>
      </c>
    </row>
    <row r="490" spans="1:14" ht="12.75">
      <c r="A490" s="92" t="str">
        <f t="shared" ca="1" si="36"/>
        <v>#REFERENCE</v>
      </c>
      <c r="B490" s="40"/>
      <c r="C490" s="102" t="e">
        <f>#REF!</f>
        <v>#REF!</v>
      </c>
      <c r="D490" s="97" t="s">
        <v>730</v>
      </c>
      <c r="E490" s="102" t="e">
        <f>#REF!</f>
        <v>#REF!</v>
      </c>
      <c r="F490" s="102" t="e">
        <f>#REF!</f>
        <v>#REF!</v>
      </c>
      <c r="G490" s="102" t="e">
        <f>#REF!</f>
        <v>#REF!</v>
      </c>
      <c r="H490" s="102" t="e">
        <f>#REF!</f>
        <v>#REF!</v>
      </c>
      <c r="I490" s="102" t="e">
        <f>#REF!</f>
        <v>#REF!</v>
      </c>
      <c r="J490" s="102" t="e">
        <f>#REF!</f>
        <v>#REF!</v>
      </c>
      <c r="K490" s="102" t="e">
        <f>#REF!</f>
        <v>#REF!</v>
      </c>
      <c r="L490" s="91"/>
      <c r="M490" s="91">
        <f t="shared" si="37"/>
        <v>14</v>
      </c>
      <c r="N490" s="91" t="str">
        <f t="shared" ca="1" si="38"/>
        <v>#REFERENCE!</v>
      </c>
    </row>
    <row r="491" spans="1:14" ht="12.75">
      <c r="A491" s="92" t="str">
        <f t="shared" ca="1" si="36"/>
        <v>#REFERENCE</v>
      </c>
      <c r="B491" s="40"/>
      <c r="C491" s="102" t="e">
        <f>#REF!</f>
        <v>#REF!</v>
      </c>
      <c r="D491" s="97" t="s">
        <v>731</v>
      </c>
      <c r="E491" s="102" t="e">
        <f>#REF!</f>
        <v>#REF!</v>
      </c>
      <c r="F491" s="102" t="e">
        <f>#REF!</f>
        <v>#REF!</v>
      </c>
      <c r="G491" s="102" t="e">
        <f>#REF!</f>
        <v>#REF!</v>
      </c>
      <c r="H491" s="102" t="e">
        <f>#REF!</f>
        <v>#REF!</v>
      </c>
      <c r="I491" s="102" t="e">
        <f>#REF!</f>
        <v>#REF!</v>
      </c>
      <c r="J491" s="102" t="e">
        <f>#REF!</f>
        <v>#REF!</v>
      </c>
      <c r="K491" s="102" t="e">
        <f>#REF!</f>
        <v>#REF!</v>
      </c>
      <c r="L491" s="91"/>
      <c r="M491" s="91">
        <f t="shared" si="37"/>
        <v>14</v>
      </c>
      <c r="N491" s="91" t="str">
        <f t="shared" ca="1" si="38"/>
        <v>#REFERENCE!</v>
      </c>
    </row>
    <row r="492" spans="1:14" ht="12.75">
      <c r="A492" s="92" t="str">
        <f t="shared" ca="1" si="36"/>
        <v>#REFERENCE</v>
      </c>
      <c r="B492" s="40"/>
      <c r="C492" s="102" t="e">
        <f>#REF!</f>
        <v>#REF!</v>
      </c>
      <c r="D492" s="97" t="s">
        <v>732</v>
      </c>
      <c r="E492" s="102" t="e">
        <f>#REF!</f>
        <v>#REF!</v>
      </c>
      <c r="F492" s="102" t="e">
        <f>#REF!</f>
        <v>#REF!</v>
      </c>
      <c r="G492" s="102" t="e">
        <f>#REF!</f>
        <v>#REF!</v>
      </c>
      <c r="H492" s="102" t="e">
        <f>#REF!</f>
        <v>#REF!</v>
      </c>
      <c r="I492" s="102" t="e">
        <f>#REF!</f>
        <v>#REF!</v>
      </c>
      <c r="J492" s="102" t="e">
        <f>#REF!</f>
        <v>#REF!</v>
      </c>
      <c r="K492" s="102" t="e">
        <f>#REF!</f>
        <v>#REF!</v>
      </c>
      <c r="L492" s="91"/>
      <c r="M492" s="91">
        <f t="shared" si="37"/>
        <v>16</v>
      </c>
      <c r="N492" s="91" t="str">
        <f t="shared" ca="1" si="38"/>
        <v>#REFERENCE!</v>
      </c>
    </row>
    <row r="493" spans="1:14" ht="12.75">
      <c r="A493" s="92" t="str">
        <f t="shared" ca="1" si="36"/>
        <v>#REFERENCE</v>
      </c>
      <c r="B493" s="40"/>
      <c r="C493" s="102" t="e">
        <f>#REF!</f>
        <v>#REF!</v>
      </c>
      <c r="D493" s="97" t="s">
        <v>733</v>
      </c>
      <c r="E493" s="102" t="e">
        <f>#REF!</f>
        <v>#REF!</v>
      </c>
      <c r="F493" s="102" t="e">
        <f>#REF!</f>
        <v>#REF!</v>
      </c>
      <c r="G493" s="102" t="e">
        <f>#REF!</f>
        <v>#REF!</v>
      </c>
      <c r="H493" s="102" t="e">
        <f>#REF!</f>
        <v>#REF!</v>
      </c>
      <c r="I493" s="102" t="e">
        <f>#REF!</f>
        <v>#REF!</v>
      </c>
      <c r="J493" s="102" t="e">
        <f>#REF!</f>
        <v>#REF!</v>
      </c>
      <c r="K493" s="102" t="e">
        <f>#REF!</f>
        <v>#REF!</v>
      </c>
      <c r="L493" s="91"/>
      <c r="M493" s="91">
        <f t="shared" si="37"/>
        <v>14</v>
      </c>
      <c r="N493" s="91" t="str">
        <f t="shared" ca="1" si="38"/>
        <v>#REFERENCE!</v>
      </c>
    </row>
    <row r="494" spans="1:14" ht="12.75">
      <c r="A494" s="92" t="str">
        <f t="shared" ca="1" si="36"/>
        <v>#REFERENCE</v>
      </c>
      <c r="B494" s="40"/>
      <c r="C494" s="102" t="e">
        <f>#REF!</f>
        <v>#REF!</v>
      </c>
      <c r="D494" s="97" t="s">
        <v>734</v>
      </c>
      <c r="E494" s="102" t="e">
        <f>#REF!</f>
        <v>#REF!</v>
      </c>
      <c r="F494" s="102" t="e">
        <f>#REF!</f>
        <v>#REF!</v>
      </c>
      <c r="G494" s="102" t="e">
        <f>#REF!</f>
        <v>#REF!</v>
      </c>
      <c r="H494" s="102" t="e">
        <f>#REF!</f>
        <v>#REF!</v>
      </c>
      <c r="I494" s="102" t="e">
        <f>#REF!</f>
        <v>#REF!</v>
      </c>
      <c r="J494" s="102" t="e">
        <f>#REF!</f>
        <v>#REF!</v>
      </c>
      <c r="K494" s="102" t="e">
        <f>#REF!</f>
        <v>#REF!</v>
      </c>
      <c r="L494" s="91"/>
      <c r="M494" s="91">
        <f t="shared" si="37"/>
        <v>17</v>
      </c>
      <c r="N494" s="91" t="str">
        <f t="shared" ca="1" si="38"/>
        <v>#REFERENCE!</v>
      </c>
    </row>
    <row r="495" spans="1:14" ht="12.75">
      <c r="A495" s="92" t="str">
        <f t="shared" ca="1" si="36"/>
        <v>#REFERENCE</v>
      </c>
      <c r="B495" s="40"/>
      <c r="C495" s="102" t="e">
        <f>#REF!</f>
        <v>#REF!</v>
      </c>
      <c r="D495" s="97" t="s">
        <v>735</v>
      </c>
      <c r="E495" s="102" t="e">
        <f>#REF!</f>
        <v>#REF!</v>
      </c>
      <c r="F495" s="102" t="e">
        <f>#REF!</f>
        <v>#REF!</v>
      </c>
      <c r="G495" s="102" t="e">
        <f>#REF!</f>
        <v>#REF!</v>
      </c>
      <c r="H495" s="102" t="e">
        <f>#REF!</f>
        <v>#REF!</v>
      </c>
      <c r="I495" s="102" t="e">
        <f>#REF!</f>
        <v>#REF!</v>
      </c>
      <c r="J495" s="102" t="e">
        <f>#REF!</f>
        <v>#REF!</v>
      </c>
      <c r="K495" s="102" t="e">
        <f>#REF!</f>
        <v>#REF!</v>
      </c>
      <c r="L495" s="91"/>
      <c r="M495" s="91">
        <f t="shared" si="37"/>
        <v>17</v>
      </c>
      <c r="N495" s="91" t="str">
        <f t="shared" ca="1" si="38"/>
        <v>#REFERENCE!</v>
      </c>
    </row>
    <row r="496" spans="1:14" ht="12.75">
      <c r="A496" s="92" t="str">
        <f t="shared" ca="1" si="36"/>
        <v>#REFERENCE</v>
      </c>
      <c r="B496" s="40"/>
      <c r="C496" s="102" t="e">
        <f>#REF!</f>
        <v>#REF!</v>
      </c>
      <c r="D496" s="97" t="s">
        <v>736</v>
      </c>
      <c r="E496" s="102" t="e">
        <f>#REF!</f>
        <v>#REF!</v>
      </c>
      <c r="F496" s="102" t="e">
        <f>#REF!</f>
        <v>#REF!</v>
      </c>
      <c r="G496" s="102" t="e">
        <f>#REF!</f>
        <v>#REF!</v>
      </c>
      <c r="H496" s="102" t="e">
        <f>#REF!</f>
        <v>#REF!</v>
      </c>
      <c r="I496" s="102" t="e">
        <f>#REF!</f>
        <v>#REF!</v>
      </c>
      <c r="J496" s="102" t="e">
        <f>#REF!</f>
        <v>#REF!</v>
      </c>
      <c r="K496" s="102" t="e">
        <f>#REF!</f>
        <v>#REF!</v>
      </c>
      <c r="L496" s="91"/>
      <c r="M496" s="91">
        <f t="shared" si="37"/>
        <v>17</v>
      </c>
      <c r="N496" s="91" t="str">
        <f t="shared" ca="1" si="38"/>
        <v>#REFERENCE!</v>
      </c>
    </row>
    <row r="497" spans="1:14" ht="12.75">
      <c r="A497" s="92" t="str">
        <f t="shared" ca="1" si="36"/>
        <v>#REFERENCE</v>
      </c>
      <c r="B497" s="40"/>
      <c r="C497" s="102" t="e">
        <f>#REF!</f>
        <v>#REF!</v>
      </c>
      <c r="D497" s="97" t="s">
        <v>737</v>
      </c>
      <c r="E497" s="102" t="e">
        <f>#REF!</f>
        <v>#REF!</v>
      </c>
      <c r="F497" s="102" t="e">
        <f>#REF!</f>
        <v>#REF!</v>
      </c>
      <c r="G497" s="102" t="e">
        <f>#REF!</f>
        <v>#REF!</v>
      </c>
      <c r="H497" s="102" t="e">
        <f>#REF!</f>
        <v>#REF!</v>
      </c>
      <c r="I497" s="102" t="e">
        <f>#REF!</f>
        <v>#REF!</v>
      </c>
      <c r="J497" s="102" t="e">
        <f>#REF!</f>
        <v>#REF!</v>
      </c>
      <c r="K497" s="102" t="e">
        <f>#REF!</f>
        <v>#REF!</v>
      </c>
      <c r="L497" s="91"/>
      <c r="M497" s="91">
        <f t="shared" si="37"/>
        <v>19</v>
      </c>
      <c r="N497" s="91" t="str">
        <f t="shared" ca="1" si="38"/>
        <v>#REFERENCE!</v>
      </c>
    </row>
    <row r="498" spans="1:14" ht="12.75">
      <c r="A498" s="92" t="str">
        <f t="shared" ca="1" si="36"/>
        <v>#REFERENCE</v>
      </c>
      <c r="B498" s="40"/>
      <c r="C498" s="102" t="e">
        <f>#REF!</f>
        <v>#REF!</v>
      </c>
      <c r="D498" s="97" t="s">
        <v>738</v>
      </c>
      <c r="E498" s="102" t="e">
        <f>#REF!</f>
        <v>#REF!</v>
      </c>
      <c r="F498" s="102" t="e">
        <f>#REF!</f>
        <v>#REF!</v>
      </c>
      <c r="G498" s="102" t="e">
        <f>#REF!</f>
        <v>#REF!</v>
      </c>
      <c r="H498" s="102" t="e">
        <f>#REF!</f>
        <v>#REF!</v>
      </c>
      <c r="I498" s="102" t="e">
        <f>#REF!</f>
        <v>#REF!</v>
      </c>
      <c r="J498" s="102" t="e">
        <f>#REF!</f>
        <v>#REF!</v>
      </c>
      <c r="K498" s="102" t="e">
        <f>#REF!</f>
        <v>#REF!</v>
      </c>
      <c r="L498" s="91"/>
      <c r="M498" s="91">
        <f t="shared" si="37"/>
        <v>17</v>
      </c>
      <c r="N498" s="91" t="str">
        <f t="shared" ca="1" si="38"/>
        <v>#REFERENCE!</v>
      </c>
    </row>
    <row r="499" spans="1:14" ht="12.75">
      <c r="A499" s="92" t="str">
        <f t="shared" ca="1" si="36"/>
        <v>#REFERENCE</v>
      </c>
      <c r="B499" s="40"/>
      <c r="C499" s="102" t="e">
        <f>#REF!</f>
        <v>#REF!</v>
      </c>
      <c r="D499" s="97" t="s">
        <v>739</v>
      </c>
      <c r="E499" s="102" t="e">
        <f>#REF!</f>
        <v>#REF!</v>
      </c>
      <c r="F499" s="102" t="e">
        <f>#REF!</f>
        <v>#REF!</v>
      </c>
      <c r="G499" s="102" t="e">
        <f>#REF!</f>
        <v>#REF!</v>
      </c>
      <c r="H499" s="102" t="e">
        <f>#REF!</f>
        <v>#REF!</v>
      </c>
      <c r="I499" s="102" t="e">
        <f>#REF!</f>
        <v>#REF!</v>
      </c>
      <c r="J499" s="102" t="e">
        <f>#REF!</f>
        <v>#REF!</v>
      </c>
      <c r="K499" s="102" t="e">
        <f>#REF!</f>
        <v>#REF!</v>
      </c>
      <c r="L499" s="91"/>
      <c r="M499" s="91">
        <f t="shared" si="37"/>
        <v>11</v>
      </c>
      <c r="N499" s="91" t="str">
        <f t="shared" ca="1" si="38"/>
        <v>#REFERENCE!</v>
      </c>
    </row>
    <row r="500" spans="1:14" ht="12.75">
      <c r="A500" s="92" t="str">
        <f t="shared" ca="1" si="36"/>
        <v>#REFERENCE</v>
      </c>
      <c r="B500" s="40"/>
      <c r="C500" s="102" t="e">
        <f>#REF!</f>
        <v>#REF!</v>
      </c>
      <c r="D500" s="97" t="s">
        <v>740</v>
      </c>
      <c r="E500" s="102" t="e">
        <f>#REF!</f>
        <v>#REF!</v>
      </c>
      <c r="F500" s="102" t="e">
        <f>#REF!</f>
        <v>#REF!</v>
      </c>
      <c r="G500" s="102" t="e">
        <f>#REF!</f>
        <v>#REF!</v>
      </c>
      <c r="H500" s="102" t="e">
        <f>#REF!</f>
        <v>#REF!</v>
      </c>
      <c r="I500" s="102" t="e">
        <f>#REF!</f>
        <v>#REF!</v>
      </c>
      <c r="J500" s="102" t="e">
        <f>#REF!</f>
        <v>#REF!</v>
      </c>
      <c r="K500" s="102" t="e">
        <f>#REF!</f>
        <v>#REF!</v>
      </c>
      <c r="L500" s="91"/>
      <c r="M500" s="91">
        <f t="shared" si="37"/>
        <v>11</v>
      </c>
      <c r="N500" s="91" t="str">
        <f t="shared" ca="1" si="38"/>
        <v>#REFERENCE!</v>
      </c>
    </row>
    <row r="501" spans="1:14" ht="12.75">
      <c r="A501" s="92" t="str">
        <f t="shared" ca="1" si="36"/>
        <v>#REFERENCE</v>
      </c>
      <c r="B501" s="40"/>
      <c r="C501" s="102" t="e">
        <f>#REF!</f>
        <v>#REF!</v>
      </c>
      <c r="D501" s="97" t="s">
        <v>741</v>
      </c>
      <c r="E501" s="102" t="e">
        <f>#REF!</f>
        <v>#REF!</v>
      </c>
      <c r="F501" s="102" t="e">
        <f>#REF!</f>
        <v>#REF!</v>
      </c>
      <c r="G501" s="102" t="e">
        <f>#REF!</f>
        <v>#REF!</v>
      </c>
      <c r="H501" s="102" t="e">
        <f>#REF!</f>
        <v>#REF!</v>
      </c>
      <c r="I501" s="102" t="e">
        <f>#REF!</f>
        <v>#REF!</v>
      </c>
      <c r="J501" s="102" t="e">
        <f>#REF!</f>
        <v>#REF!</v>
      </c>
      <c r="K501" s="102" t="e">
        <f>#REF!</f>
        <v>#REF!</v>
      </c>
      <c r="L501" s="91"/>
      <c r="M501" s="91">
        <f t="shared" si="37"/>
        <v>11</v>
      </c>
      <c r="N501" s="91" t="str">
        <f t="shared" ca="1" si="38"/>
        <v>#REFERENCE!</v>
      </c>
    </row>
    <row r="502" spans="1:14" ht="12.75">
      <c r="A502" s="92" t="str">
        <f t="shared" ca="1" si="36"/>
        <v>#REFERENCE</v>
      </c>
      <c r="B502" s="40"/>
      <c r="C502" s="102" t="e">
        <f>#REF!</f>
        <v>#REF!</v>
      </c>
      <c r="D502" s="97" t="s">
        <v>742</v>
      </c>
      <c r="E502" s="102" t="e">
        <f>#REF!</f>
        <v>#REF!</v>
      </c>
      <c r="F502" s="102" t="e">
        <f>#REF!</f>
        <v>#REF!</v>
      </c>
      <c r="G502" s="102" t="e">
        <f>#REF!</f>
        <v>#REF!</v>
      </c>
      <c r="H502" s="102" t="e">
        <f>#REF!</f>
        <v>#REF!</v>
      </c>
      <c r="I502" s="102" t="e">
        <f>#REF!</f>
        <v>#REF!</v>
      </c>
      <c r="J502" s="102" t="e">
        <f>#REF!</f>
        <v>#REF!</v>
      </c>
      <c r="K502" s="102" t="e">
        <f>#REF!</f>
        <v>#REF!</v>
      </c>
      <c r="L502" s="91"/>
      <c r="M502" s="91">
        <f t="shared" si="37"/>
        <v>13</v>
      </c>
      <c r="N502" s="91" t="str">
        <f t="shared" ca="1" si="38"/>
        <v>#REFERENCE!</v>
      </c>
    </row>
    <row r="503" spans="1:14" ht="12.75">
      <c r="A503" s="92" t="str">
        <f t="shared" ca="1" si="36"/>
        <v>#REFERENCE</v>
      </c>
      <c r="B503" s="40"/>
      <c r="C503" s="102" t="e">
        <f>#REF!</f>
        <v>#REF!</v>
      </c>
      <c r="D503" s="97" t="s">
        <v>743</v>
      </c>
      <c r="E503" s="102" t="e">
        <f>#REF!</f>
        <v>#REF!</v>
      </c>
      <c r="F503" s="102" t="e">
        <f>#REF!</f>
        <v>#REF!</v>
      </c>
      <c r="G503" s="102" t="e">
        <f>#REF!</f>
        <v>#REF!</v>
      </c>
      <c r="H503" s="102" t="e">
        <f>#REF!</f>
        <v>#REF!</v>
      </c>
      <c r="I503" s="102" t="e">
        <f>#REF!</f>
        <v>#REF!</v>
      </c>
      <c r="J503" s="102" t="e">
        <f>#REF!</f>
        <v>#REF!</v>
      </c>
      <c r="K503" s="102" t="e">
        <f>#REF!</f>
        <v>#REF!</v>
      </c>
      <c r="L503" s="91"/>
      <c r="M503" s="91">
        <f t="shared" si="37"/>
        <v>11</v>
      </c>
      <c r="N503" s="91" t="str">
        <f t="shared" ca="1" si="38"/>
        <v>#REFERENCE!</v>
      </c>
    </row>
    <row r="504" spans="1:14" ht="12.75">
      <c r="A504" s="93" t="str">
        <f t="shared" ca="1" si="36"/>
        <v>#REFERENCE</v>
      </c>
      <c r="B504" s="103" t="e">
        <f>#REF!</f>
        <v>#REF!</v>
      </c>
      <c r="C504" s="103" t="e">
        <f>#REF!</f>
        <v>#REF!</v>
      </c>
      <c r="D504" s="28" t="s">
        <v>744</v>
      </c>
      <c r="E504" s="103" t="e">
        <f>#REF!</f>
        <v>#REF!</v>
      </c>
      <c r="F504" s="103" t="e">
        <f>#REF!</f>
        <v>#REF!</v>
      </c>
      <c r="G504" s="103" t="e">
        <f>#REF!</f>
        <v>#REF!</v>
      </c>
      <c r="H504" s="103" t="e">
        <f>#REF!</f>
        <v>#REF!</v>
      </c>
      <c r="I504" s="103" t="e">
        <f>#REF!</f>
        <v>#REF!</v>
      </c>
      <c r="J504" s="103" t="e">
        <f>#REF!</f>
        <v>#REF!</v>
      </c>
      <c r="K504" s="103" t="e">
        <f>#REF!</f>
        <v>#REF!</v>
      </c>
      <c r="L504" s="91"/>
      <c r="M504" s="91">
        <f t="shared" si="37"/>
        <v>22</v>
      </c>
      <c r="N504" s="91" t="str">
        <f t="shared" ca="1" si="38"/>
        <v>#REFERENCE!</v>
      </c>
    </row>
    <row r="505" spans="1:14" ht="12.75">
      <c r="A505" s="93" t="str">
        <f t="shared" ca="1" si="36"/>
        <v>#REFERENCE</v>
      </c>
      <c r="B505" s="1"/>
      <c r="C505" s="103" t="e">
        <f>#REF!</f>
        <v>#REF!</v>
      </c>
      <c r="D505" s="28" t="s">
        <v>745</v>
      </c>
      <c r="E505" s="103" t="e">
        <f>#REF!</f>
        <v>#REF!</v>
      </c>
      <c r="F505" s="103" t="e">
        <f>#REF!</f>
        <v>#REF!</v>
      </c>
      <c r="G505" s="103" t="e">
        <f>#REF!</f>
        <v>#REF!</v>
      </c>
      <c r="H505" s="103" t="e">
        <f>#REF!</f>
        <v>#REF!</v>
      </c>
      <c r="I505" s="103" t="e">
        <f>#REF!</f>
        <v>#REF!</v>
      </c>
      <c r="J505" s="103" t="e">
        <f>#REF!</f>
        <v>#REF!</v>
      </c>
      <c r="K505" s="103" t="e">
        <f>#REF!</f>
        <v>#REF!</v>
      </c>
      <c r="L505" s="91"/>
      <c r="M505" s="91">
        <f t="shared" si="37"/>
        <v>22</v>
      </c>
      <c r="N505" s="91" t="str">
        <f t="shared" ca="1" si="38"/>
        <v>#REFERENCE!</v>
      </c>
    </row>
    <row r="506" spans="1:14" ht="12.75">
      <c r="A506" s="93" t="str">
        <f t="shared" ca="1" si="36"/>
        <v>#REFERENCE</v>
      </c>
      <c r="B506" s="1"/>
      <c r="C506" s="103" t="e">
        <f>#REF!</f>
        <v>#REF!</v>
      </c>
      <c r="D506" s="28" t="s">
        <v>746</v>
      </c>
      <c r="E506" s="103" t="e">
        <f>#REF!</f>
        <v>#REF!</v>
      </c>
      <c r="F506" s="103" t="e">
        <f>#REF!</f>
        <v>#REF!</v>
      </c>
      <c r="G506" s="103" t="e">
        <f>#REF!</f>
        <v>#REF!</v>
      </c>
      <c r="H506" s="103" t="e">
        <f>#REF!</f>
        <v>#REF!</v>
      </c>
      <c r="I506" s="103" t="e">
        <f>#REF!</f>
        <v>#REF!</v>
      </c>
      <c r="J506" s="103" t="e">
        <f>#REF!</f>
        <v>#REF!</v>
      </c>
      <c r="K506" s="103" t="e">
        <f>#REF!</f>
        <v>#REF!</v>
      </c>
      <c r="L506" s="91"/>
      <c r="M506" s="91">
        <f t="shared" si="37"/>
        <v>22</v>
      </c>
      <c r="N506" s="91" t="str">
        <f t="shared" ca="1" si="38"/>
        <v>#REFERENCE!</v>
      </c>
    </row>
    <row r="507" spans="1:14" ht="12.75">
      <c r="A507" s="93" t="str">
        <f t="shared" ca="1" si="36"/>
        <v>#REFERENCE</v>
      </c>
      <c r="B507" s="1"/>
      <c r="C507" s="103" t="e">
        <f>#REF!</f>
        <v>#REF!</v>
      </c>
      <c r="D507" s="28" t="s">
        <v>747</v>
      </c>
      <c r="E507" s="103" t="e">
        <f>#REF!</f>
        <v>#REF!</v>
      </c>
      <c r="F507" s="103" t="e">
        <f>#REF!</f>
        <v>#REF!</v>
      </c>
      <c r="G507" s="103" t="e">
        <f>#REF!</f>
        <v>#REF!</v>
      </c>
      <c r="H507" s="103" t="e">
        <f>#REF!</f>
        <v>#REF!</v>
      </c>
      <c r="I507" s="103" t="e">
        <f>#REF!</f>
        <v>#REF!</v>
      </c>
      <c r="J507" s="103" t="e">
        <f>#REF!</f>
        <v>#REF!</v>
      </c>
      <c r="K507" s="103" t="e">
        <f>#REF!</f>
        <v>#REF!</v>
      </c>
      <c r="L507" s="91"/>
      <c r="M507" s="91">
        <f t="shared" si="37"/>
        <v>24</v>
      </c>
      <c r="N507" s="91" t="str">
        <f t="shared" ca="1" si="38"/>
        <v>#REFERENCE!</v>
      </c>
    </row>
    <row r="508" spans="1:14" ht="12.75">
      <c r="A508" s="93" t="str">
        <f t="shared" ca="1" si="36"/>
        <v>#REFERENCE</v>
      </c>
      <c r="B508" s="1"/>
      <c r="C508" s="103" t="e">
        <f>#REF!</f>
        <v>#REF!</v>
      </c>
      <c r="D508" s="28" t="s">
        <v>748</v>
      </c>
      <c r="E508" s="103" t="e">
        <f>#REF!</f>
        <v>#REF!</v>
      </c>
      <c r="F508" s="103" t="e">
        <f>#REF!</f>
        <v>#REF!</v>
      </c>
      <c r="G508" s="103" t="e">
        <f>#REF!</f>
        <v>#REF!</v>
      </c>
      <c r="H508" s="103" t="e">
        <f>#REF!</f>
        <v>#REF!</v>
      </c>
      <c r="I508" s="103" t="e">
        <f>#REF!</f>
        <v>#REF!</v>
      </c>
      <c r="J508" s="103" t="e">
        <f>#REF!</f>
        <v>#REF!</v>
      </c>
      <c r="K508" s="103" t="e">
        <f>#REF!</f>
        <v>#REF!</v>
      </c>
      <c r="L508" s="91"/>
      <c r="M508" s="91">
        <f t="shared" si="37"/>
        <v>22</v>
      </c>
      <c r="N508" s="91" t="str">
        <f t="shared" ca="1" si="38"/>
        <v>#REFERENCE!</v>
      </c>
    </row>
    <row r="509" spans="1:14" ht="12.75">
      <c r="A509" s="93" t="str">
        <f t="shared" ca="1" si="36"/>
        <v>#REFERENCE</v>
      </c>
      <c r="B509" s="1"/>
      <c r="C509" s="103" t="e">
        <f>#REF!</f>
        <v>#REF!</v>
      </c>
      <c r="D509" s="28" t="s">
        <v>749</v>
      </c>
      <c r="E509" s="28"/>
      <c r="F509" s="103" t="e">
        <f>#REF!</f>
        <v>#REF!</v>
      </c>
      <c r="G509" s="103" t="e">
        <f>#REF!</f>
        <v>#REF!</v>
      </c>
      <c r="H509" s="103" t="e">
        <f>#REF!</f>
        <v>#REF!</v>
      </c>
      <c r="I509" s="103" t="e">
        <f>#REF!</f>
        <v>#REF!</v>
      </c>
      <c r="J509" s="103" t="e">
        <f>#REF!</f>
        <v>#REF!</v>
      </c>
      <c r="K509" s="103" t="e">
        <f>#REF!</f>
        <v>#REF!</v>
      </c>
      <c r="L509" s="91"/>
      <c r="M509" s="91">
        <f t="shared" si="37"/>
        <v>24</v>
      </c>
      <c r="N509" s="91" t="str">
        <f t="shared" ca="1" si="38"/>
        <v>#REFERENCE!</v>
      </c>
    </row>
    <row r="510" spans="1:14" ht="12.75">
      <c r="A510" s="93" t="str">
        <f t="shared" ca="1" si="36"/>
        <v>#REFERENCE</v>
      </c>
      <c r="B510" s="1"/>
      <c r="C510" s="103" t="e">
        <f>#REF!</f>
        <v>#REF!</v>
      </c>
      <c r="D510" s="28" t="s">
        <v>750</v>
      </c>
      <c r="E510" s="28"/>
      <c r="F510" s="103" t="e">
        <f>#REF!</f>
        <v>#REF!</v>
      </c>
      <c r="G510" s="103" t="e">
        <f>#REF!</f>
        <v>#REF!</v>
      </c>
      <c r="H510" s="103" t="e">
        <f>#REF!</f>
        <v>#REF!</v>
      </c>
      <c r="I510" s="103" t="e">
        <f>#REF!</f>
        <v>#REF!</v>
      </c>
      <c r="J510" s="103" t="e">
        <f>#REF!</f>
        <v>#REF!</v>
      </c>
      <c r="K510" s="103" t="e">
        <f>#REF!</f>
        <v>#REF!</v>
      </c>
      <c r="L510" s="91"/>
      <c r="M510" s="91">
        <f t="shared" si="37"/>
        <v>24</v>
      </c>
      <c r="N510" s="91" t="str">
        <f t="shared" ca="1" si="38"/>
        <v>#REFERENCE!</v>
      </c>
    </row>
    <row r="511" spans="1:14" ht="12.75">
      <c r="A511" s="93" t="str">
        <f t="shared" ca="1" si="36"/>
        <v>#REFERENCE</v>
      </c>
      <c r="B511" s="1"/>
      <c r="C511" s="103" t="e">
        <f>#REF!</f>
        <v>#REF!</v>
      </c>
      <c r="D511" s="28" t="s">
        <v>751</v>
      </c>
      <c r="E511" s="28"/>
      <c r="F511" s="103" t="e">
        <f>#REF!</f>
        <v>#REF!</v>
      </c>
      <c r="G511" s="103" t="e">
        <f>#REF!</f>
        <v>#REF!</v>
      </c>
      <c r="H511" s="103" t="e">
        <f>#REF!</f>
        <v>#REF!</v>
      </c>
      <c r="I511" s="103" t="e">
        <f>#REF!</f>
        <v>#REF!</v>
      </c>
      <c r="J511" s="103" t="e">
        <f>#REF!</f>
        <v>#REF!</v>
      </c>
      <c r="K511" s="103" t="e">
        <f>#REF!</f>
        <v>#REF!</v>
      </c>
      <c r="L511" s="91"/>
      <c r="M511" s="91">
        <f t="shared" si="37"/>
        <v>24</v>
      </c>
      <c r="N511" s="91" t="str">
        <f t="shared" ca="1" si="38"/>
        <v>#REFERENCE!</v>
      </c>
    </row>
    <row r="512" spans="1:14" ht="12.75">
      <c r="A512" s="93" t="str">
        <f t="shared" ca="1" si="36"/>
        <v>#REFERENCE</v>
      </c>
      <c r="B512" s="1"/>
      <c r="C512" s="103" t="e">
        <f>#REF!</f>
        <v>#REF!</v>
      </c>
      <c r="D512" s="28" t="s">
        <v>752</v>
      </c>
      <c r="E512" s="28"/>
      <c r="F512" s="103" t="e">
        <f>#REF!</f>
        <v>#REF!</v>
      </c>
      <c r="G512" s="103" t="e">
        <f>#REF!</f>
        <v>#REF!</v>
      </c>
      <c r="H512" s="103" t="e">
        <f>#REF!</f>
        <v>#REF!</v>
      </c>
      <c r="I512" s="103" t="e">
        <f>#REF!</f>
        <v>#REF!</v>
      </c>
      <c r="J512" s="103" t="e">
        <f>#REF!</f>
        <v>#REF!</v>
      </c>
      <c r="K512" s="103" t="e">
        <f>#REF!</f>
        <v>#REF!</v>
      </c>
      <c r="L512" s="91"/>
      <c r="M512" s="91">
        <f t="shared" si="37"/>
        <v>26</v>
      </c>
      <c r="N512" s="91" t="str">
        <f t="shared" ca="1" si="38"/>
        <v>#REFERENCE!</v>
      </c>
    </row>
    <row r="513" spans="1:14" ht="12.75">
      <c r="A513" s="93" t="str">
        <f t="shared" ref="A513:A576" ca="1" si="39">MID(N513,1,FIND("!",N513,1)-1)</f>
        <v>#REFERENCE</v>
      </c>
      <c r="B513" s="1"/>
      <c r="C513" s="103" t="e">
        <f>#REF!</f>
        <v>#REF!</v>
      </c>
      <c r="D513" s="28" t="s">
        <v>753</v>
      </c>
      <c r="E513" s="28"/>
      <c r="F513" s="103" t="e">
        <f>#REF!</f>
        <v>#REF!</v>
      </c>
      <c r="G513" s="103" t="e">
        <f>#REF!</f>
        <v>#REF!</v>
      </c>
      <c r="H513" s="103" t="e">
        <f>#REF!</f>
        <v>#REF!</v>
      </c>
      <c r="I513" s="103" t="e">
        <f>#REF!</f>
        <v>#REF!</v>
      </c>
      <c r="J513" s="103" t="e">
        <f>#REF!</f>
        <v>#REF!</v>
      </c>
      <c r="K513" s="103" t="e">
        <f>#REF!</f>
        <v>#REF!</v>
      </c>
      <c r="L513" s="91"/>
      <c r="M513" s="91">
        <f t="shared" ref="M513:M576" si="40">LEN(D513)</f>
        <v>24</v>
      </c>
      <c r="N513" s="91" t="str">
        <f t="shared" ca="1" si="38"/>
        <v>#REFERENCE!</v>
      </c>
    </row>
    <row r="514" spans="1:14" ht="12.75">
      <c r="A514" s="93" t="str">
        <f t="shared" ca="1" si="39"/>
        <v>#REFERENCE</v>
      </c>
      <c r="B514" s="1"/>
      <c r="C514" s="103" t="e">
        <f>#REF!</f>
        <v>#REF!</v>
      </c>
      <c r="D514" s="28" t="s">
        <v>754</v>
      </c>
      <c r="E514" s="103"/>
      <c r="F514" s="103" t="e">
        <f>#REF!</f>
        <v>#REF!</v>
      </c>
      <c r="G514" s="103" t="e">
        <f>#REF!</f>
        <v>#REF!</v>
      </c>
      <c r="H514" s="103" t="e">
        <f>#REF!</f>
        <v>#REF!</v>
      </c>
      <c r="I514" s="103" t="e">
        <f>#REF!</f>
        <v>#REF!</v>
      </c>
      <c r="J514" s="103" t="e">
        <f>#REF!</f>
        <v>#REF!</v>
      </c>
      <c r="K514" s="103" t="e">
        <f>#REF!</f>
        <v>#REF!</v>
      </c>
      <c r="L514" s="91"/>
      <c r="M514" s="91">
        <f t="shared" si="40"/>
        <v>23</v>
      </c>
      <c r="N514" s="91" t="str">
        <f t="shared" ca="1" si="38"/>
        <v>#REFERENCE!</v>
      </c>
    </row>
    <row r="515" spans="1:14" ht="12.75">
      <c r="A515" s="93" t="str">
        <f t="shared" ca="1" si="39"/>
        <v>#REFERENCE</v>
      </c>
      <c r="B515" s="1"/>
      <c r="C515" s="103" t="e">
        <f>#REF!</f>
        <v>#REF!</v>
      </c>
      <c r="D515" s="28" t="s">
        <v>755</v>
      </c>
      <c r="E515" s="103"/>
      <c r="F515" s="103" t="e">
        <f>#REF!</f>
        <v>#REF!</v>
      </c>
      <c r="G515" s="103" t="e">
        <f>#REF!</f>
        <v>#REF!</v>
      </c>
      <c r="H515" s="103" t="e">
        <f>#REF!</f>
        <v>#REF!</v>
      </c>
      <c r="I515" s="103" t="e">
        <f>#REF!</f>
        <v>#REF!</v>
      </c>
      <c r="J515" s="103" t="e">
        <f>#REF!</f>
        <v>#REF!</v>
      </c>
      <c r="K515" s="103" t="e">
        <f>#REF!</f>
        <v>#REF!</v>
      </c>
      <c r="L515" s="91"/>
      <c r="M515" s="91">
        <f t="shared" si="40"/>
        <v>23</v>
      </c>
      <c r="N515" s="91" t="str">
        <f t="shared" ref="N515:N578" ca="1" si="41">MID(_xlfn.FORMULATEXT(I515),2,300)</f>
        <v>#REFERENCE!</v>
      </c>
    </row>
    <row r="516" spans="1:14" ht="12.75">
      <c r="A516" s="93" t="str">
        <f t="shared" ca="1" si="39"/>
        <v>#REFERENCE</v>
      </c>
      <c r="B516" s="1"/>
      <c r="C516" s="103" t="e">
        <f>#REF!</f>
        <v>#REF!</v>
      </c>
      <c r="D516" s="28" t="s">
        <v>756</v>
      </c>
      <c r="E516" s="103"/>
      <c r="F516" s="103" t="e">
        <f>#REF!</f>
        <v>#REF!</v>
      </c>
      <c r="G516" s="103" t="e">
        <f>#REF!</f>
        <v>#REF!</v>
      </c>
      <c r="H516" s="103" t="e">
        <f>#REF!</f>
        <v>#REF!</v>
      </c>
      <c r="I516" s="103" t="e">
        <f>#REF!</f>
        <v>#REF!</v>
      </c>
      <c r="J516" s="103" t="e">
        <f>#REF!</f>
        <v>#REF!</v>
      </c>
      <c r="K516" s="103" t="e">
        <f>#REF!</f>
        <v>#REF!</v>
      </c>
      <c r="L516" s="91"/>
      <c r="M516" s="91">
        <f t="shared" si="40"/>
        <v>23</v>
      </c>
      <c r="N516" s="91" t="str">
        <f t="shared" ca="1" si="41"/>
        <v>#REFERENCE!</v>
      </c>
    </row>
    <row r="517" spans="1:14" ht="12.75">
      <c r="A517" s="93" t="str">
        <f t="shared" ca="1" si="39"/>
        <v>#REFERENCE</v>
      </c>
      <c r="B517" s="1"/>
      <c r="C517" s="103" t="e">
        <f>#REF!</f>
        <v>#REF!</v>
      </c>
      <c r="D517" s="28" t="s">
        <v>757</v>
      </c>
      <c r="E517" s="103"/>
      <c r="F517" s="103" t="e">
        <f>#REF!</f>
        <v>#REF!</v>
      </c>
      <c r="G517" s="103" t="e">
        <f>#REF!</f>
        <v>#REF!</v>
      </c>
      <c r="H517" s="103" t="e">
        <f>#REF!</f>
        <v>#REF!</v>
      </c>
      <c r="I517" s="103" t="e">
        <f>#REF!</f>
        <v>#REF!</v>
      </c>
      <c r="J517" s="103" t="e">
        <f>#REF!</f>
        <v>#REF!</v>
      </c>
      <c r="K517" s="103" t="e">
        <f>#REF!</f>
        <v>#REF!</v>
      </c>
      <c r="L517" s="91"/>
      <c r="M517" s="91">
        <f t="shared" si="40"/>
        <v>25</v>
      </c>
      <c r="N517" s="91" t="str">
        <f t="shared" ca="1" si="41"/>
        <v>#REFERENCE!</v>
      </c>
    </row>
    <row r="518" spans="1:14" ht="12.75">
      <c r="A518" s="93" t="str">
        <f t="shared" ca="1" si="39"/>
        <v>#REFERENCE</v>
      </c>
      <c r="B518" s="1"/>
      <c r="C518" s="103" t="e">
        <f>#REF!</f>
        <v>#REF!</v>
      </c>
      <c r="D518" s="28" t="s">
        <v>758</v>
      </c>
      <c r="E518" s="103"/>
      <c r="F518" s="103" t="e">
        <f>#REF!</f>
        <v>#REF!</v>
      </c>
      <c r="G518" s="103" t="e">
        <f>#REF!</f>
        <v>#REF!</v>
      </c>
      <c r="H518" s="103" t="e">
        <f>#REF!</f>
        <v>#REF!</v>
      </c>
      <c r="I518" s="103" t="e">
        <f>#REF!</f>
        <v>#REF!</v>
      </c>
      <c r="J518" s="103" t="e">
        <f>#REF!</f>
        <v>#REF!</v>
      </c>
      <c r="K518" s="103" t="e">
        <f>#REF!</f>
        <v>#REF!</v>
      </c>
      <c r="L518" s="91"/>
      <c r="M518" s="91">
        <f t="shared" si="40"/>
        <v>23</v>
      </c>
      <c r="N518" s="91" t="str">
        <f t="shared" ca="1" si="41"/>
        <v>#REFERENCE!</v>
      </c>
    </row>
    <row r="519" spans="1:14" ht="12.75">
      <c r="A519" s="93" t="str">
        <f t="shared" ca="1" si="39"/>
        <v>#REFERENCE</v>
      </c>
      <c r="B519" s="1"/>
      <c r="C519" s="103" t="e">
        <f>#REF!</f>
        <v>#REF!</v>
      </c>
      <c r="D519" s="28" t="s">
        <v>759</v>
      </c>
      <c r="E519" s="103" t="e">
        <f>#REF!</f>
        <v>#REF!</v>
      </c>
      <c r="F519" s="103" t="e">
        <f>#REF!</f>
        <v>#REF!</v>
      </c>
      <c r="G519" s="103" t="e">
        <f>#REF!</f>
        <v>#REF!</v>
      </c>
      <c r="H519" s="103" t="e">
        <f>#REF!</f>
        <v>#REF!</v>
      </c>
      <c r="I519" s="103" t="e">
        <f>#REF!</f>
        <v>#REF!</v>
      </c>
      <c r="J519" s="103" t="e">
        <f>#REF!</f>
        <v>#REF!</v>
      </c>
      <c r="K519" s="103" t="e">
        <f>#REF!</f>
        <v>#REF!</v>
      </c>
      <c r="L519" s="91"/>
      <c r="M519" s="91">
        <f t="shared" si="40"/>
        <v>25</v>
      </c>
      <c r="N519" s="91" t="str">
        <f t="shared" ca="1" si="41"/>
        <v>#REFERENCE!</v>
      </c>
    </row>
    <row r="520" spans="1:14" ht="12.75">
      <c r="A520" s="93" t="str">
        <f t="shared" ca="1" si="39"/>
        <v>#REFERENCE</v>
      </c>
      <c r="B520" s="1"/>
      <c r="C520" s="103" t="e">
        <f>#REF!</f>
        <v>#REF!</v>
      </c>
      <c r="D520" s="28" t="s">
        <v>760</v>
      </c>
      <c r="E520" s="103" t="e">
        <f>#REF!</f>
        <v>#REF!</v>
      </c>
      <c r="F520" s="103" t="e">
        <f>#REF!</f>
        <v>#REF!</v>
      </c>
      <c r="G520" s="103" t="e">
        <f>#REF!</f>
        <v>#REF!</v>
      </c>
      <c r="H520" s="103" t="e">
        <f>#REF!</f>
        <v>#REF!</v>
      </c>
      <c r="I520" s="103" t="e">
        <f>#REF!</f>
        <v>#REF!</v>
      </c>
      <c r="J520" s="103" t="e">
        <f>#REF!</f>
        <v>#REF!</v>
      </c>
      <c r="K520" s="103" t="e">
        <f>#REF!</f>
        <v>#REF!</v>
      </c>
      <c r="L520" s="91"/>
      <c r="M520" s="91">
        <f t="shared" si="40"/>
        <v>25</v>
      </c>
      <c r="N520" s="91" t="str">
        <f t="shared" ca="1" si="41"/>
        <v>#REFERENCE!</v>
      </c>
    </row>
    <row r="521" spans="1:14" ht="12.75">
      <c r="A521" s="93" t="str">
        <f t="shared" ca="1" si="39"/>
        <v>#REFERENCE</v>
      </c>
      <c r="B521" s="1"/>
      <c r="C521" s="103" t="e">
        <f>#REF!</f>
        <v>#REF!</v>
      </c>
      <c r="D521" s="28" t="s">
        <v>761</v>
      </c>
      <c r="E521" s="103" t="e">
        <f>#REF!</f>
        <v>#REF!</v>
      </c>
      <c r="F521" s="103" t="e">
        <f>#REF!</f>
        <v>#REF!</v>
      </c>
      <c r="G521" s="103" t="e">
        <f>#REF!</f>
        <v>#REF!</v>
      </c>
      <c r="H521" s="103" t="e">
        <f>#REF!</f>
        <v>#REF!</v>
      </c>
      <c r="I521" s="103" t="e">
        <f>#REF!</f>
        <v>#REF!</v>
      </c>
      <c r="J521" s="103" t="e">
        <f>#REF!</f>
        <v>#REF!</v>
      </c>
      <c r="K521" s="103" t="e">
        <f>#REF!</f>
        <v>#REF!</v>
      </c>
      <c r="L521" s="91"/>
      <c r="M521" s="91">
        <f t="shared" si="40"/>
        <v>25</v>
      </c>
      <c r="N521" s="91" t="str">
        <f t="shared" ca="1" si="41"/>
        <v>#REFERENCE!</v>
      </c>
    </row>
    <row r="522" spans="1:14" ht="12.75">
      <c r="A522" s="93" t="str">
        <f t="shared" ca="1" si="39"/>
        <v>#REFERENCE</v>
      </c>
      <c r="B522" s="1"/>
      <c r="C522" s="103" t="e">
        <f>#REF!</f>
        <v>#REF!</v>
      </c>
      <c r="D522" s="28" t="s">
        <v>762</v>
      </c>
      <c r="E522" s="103" t="e">
        <f>#REF!</f>
        <v>#REF!</v>
      </c>
      <c r="F522" s="103" t="e">
        <f>#REF!</f>
        <v>#REF!</v>
      </c>
      <c r="G522" s="103" t="e">
        <f>#REF!</f>
        <v>#REF!</v>
      </c>
      <c r="H522" s="103" t="e">
        <f>#REF!</f>
        <v>#REF!</v>
      </c>
      <c r="I522" s="103" t="e">
        <f>#REF!</f>
        <v>#REF!</v>
      </c>
      <c r="J522" s="103" t="e">
        <f>#REF!</f>
        <v>#REF!</v>
      </c>
      <c r="K522" s="103" t="e">
        <f>#REF!</f>
        <v>#REF!</v>
      </c>
      <c r="L522" s="91"/>
      <c r="M522" s="91">
        <f t="shared" si="40"/>
        <v>27</v>
      </c>
      <c r="N522" s="91" t="str">
        <f t="shared" ca="1" si="41"/>
        <v>#REFERENCE!</v>
      </c>
    </row>
    <row r="523" spans="1:14" ht="12.75">
      <c r="A523" s="93" t="str">
        <f t="shared" ca="1" si="39"/>
        <v>#REFERENCE</v>
      </c>
      <c r="B523" s="1"/>
      <c r="C523" s="103" t="e">
        <f>#REF!</f>
        <v>#REF!</v>
      </c>
      <c r="D523" s="28" t="s">
        <v>763</v>
      </c>
      <c r="E523" s="103" t="e">
        <f>#REF!</f>
        <v>#REF!</v>
      </c>
      <c r="F523" s="103" t="e">
        <f>#REF!</f>
        <v>#REF!</v>
      </c>
      <c r="G523" s="103" t="e">
        <f>#REF!</f>
        <v>#REF!</v>
      </c>
      <c r="H523" s="103" t="e">
        <f>#REF!</f>
        <v>#REF!</v>
      </c>
      <c r="I523" s="103" t="e">
        <f>#REF!</f>
        <v>#REF!</v>
      </c>
      <c r="J523" s="103" t="e">
        <f>#REF!</f>
        <v>#REF!</v>
      </c>
      <c r="K523" s="103" t="e">
        <f>#REF!</f>
        <v>#REF!</v>
      </c>
      <c r="L523" s="91"/>
      <c r="M523" s="91">
        <f t="shared" si="40"/>
        <v>25</v>
      </c>
      <c r="N523" s="91" t="str">
        <f t="shared" ca="1" si="41"/>
        <v>#REFERENCE!</v>
      </c>
    </row>
    <row r="524" spans="1:14" ht="12.75">
      <c r="A524" s="93" t="str">
        <f t="shared" ca="1" si="39"/>
        <v>#REFERENCE</v>
      </c>
      <c r="B524" s="1"/>
      <c r="C524" s="103" t="e">
        <f>#REF!</f>
        <v>#REF!</v>
      </c>
      <c r="D524" s="28" t="s">
        <v>764</v>
      </c>
      <c r="E524" s="103"/>
      <c r="F524" s="103" t="e">
        <f>#REF!</f>
        <v>#REF!</v>
      </c>
      <c r="G524" s="103" t="e">
        <f>#REF!</f>
        <v>#REF!</v>
      </c>
      <c r="H524" s="103" t="e">
        <f>#REF!</f>
        <v>#REF!</v>
      </c>
      <c r="I524" s="103" t="e">
        <f>#REF!</f>
        <v>#REF!</v>
      </c>
      <c r="J524" s="103" t="e">
        <f>#REF!</f>
        <v>#REF!</v>
      </c>
      <c r="K524" s="103" t="e">
        <f>#REF!</f>
        <v>#REF!</v>
      </c>
      <c r="L524" s="91"/>
      <c r="M524" s="91">
        <f t="shared" si="40"/>
        <v>27</v>
      </c>
      <c r="N524" s="91" t="str">
        <f t="shared" ca="1" si="41"/>
        <v>#REFERENCE!</v>
      </c>
    </row>
    <row r="525" spans="1:14" ht="12.75">
      <c r="A525" s="93" t="str">
        <f t="shared" ca="1" si="39"/>
        <v>#REFERENCE</v>
      </c>
      <c r="B525" s="1"/>
      <c r="C525" s="103" t="e">
        <f>#REF!</f>
        <v>#REF!</v>
      </c>
      <c r="D525" s="28" t="s">
        <v>765</v>
      </c>
      <c r="E525" s="103"/>
      <c r="F525" s="103" t="e">
        <f>#REF!</f>
        <v>#REF!</v>
      </c>
      <c r="G525" s="103" t="e">
        <f>#REF!</f>
        <v>#REF!</v>
      </c>
      <c r="H525" s="103" t="e">
        <f>#REF!</f>
        <v>#REF!</v>
      </c>
      <c r="I525" s="103" t="e">
        <f>#REF!</f>
        <v>#REF!</v>
      </c>
      <c r="J525" s="103" t="e">
        <f>#REF!</f>
        <v>#REF!</v>
      </c>
      <c r="K525" s="103" t="e">
        <f>#REF!</f>
        <v>#REF!</v>
      </c>
      <c r="L525" s="91"/>
      <c r="M525" s="91">
        <f t="shared" si="40"/>
        <v>27</v>
      </c>
      <c r="N525" s="91" t="str">
        <f t="shared" ca="1" si="41"/>
        <v>#REFERENCE!</v>
      </c>
    </row>
    <row r="526" spans="1:14" ht="12.75">
      <c r="A526" s="93" t="str">
        <f t="shared" ca="1" si="39"/>
        <v>#REFERENCE</v>
      </c>
      <c r="B526" s="1"/>
      <c r="C526" s="103" t="e">
        <f>#REF!</f>
        <v>#REF!</v>
      </c>
      <c r="D526" s="28" t="s">
        <v>766</v>
      </c>
      <c r="E526" s="103"/>
      <c r="F526" s="103" t="e">
        <f>#REF!</f>
        <v>#REF!</v>
      </c>
      <c r="G526" s="103" t="e">
        <f>#REF!</f>
        <v>#REF!</v>
      </c>
      <c r="H526" s="103" t="e">
        <f>#REF!</f>
        <v>#REF!</v>
      </c>
      <c r="I526" s="103" t="e">
        <f>#REF!</f>
        <v>#REF!</v>
      </c>
      <c r="J526" s="103" t="e">
        <f>#REF!</f>
        <v>#REF!</v>
      </c>
      <c r="K526" s="103" t="e">
        <f>#REF!</f>
        <v>#REF!</v>
      </c>
      <c r="L526" s="91"/>
      <c r="M526" s="91">
        <f t="shared" si="40"/>
        <v>27</v>
      </c>
      <c r="N526" s="91" t="str">
        <f t="shared" ca="1" si="41"/>
        <v>#REFERENCE!</v>
      </c>
    </row>
    <row r="527" spans="1:14" ht="12.75">
      <c r="A527" s="93" t="str">
        <f t="shared" ca="1" si="39"/>
        <v>#REFERENCE</v>
      </c>
      <c r="B527" s="1"/>
      <c r="C527" s="103" t="e">
        <f>#REF!</f>
        <v>#REF!</v>
      </c>
      <c r="D527" s="28" t="s">
        <v>767</v>
      </c>
      <c r="E527" s="103"/>
      <c r="F527" s="103" t="e">
        <f>#REF!</f>
        <v>#REF!</v>
      </c>
      <c r="G527" s="103" t="e">
        <f>#REF!</f>
        <v>#REF!</v>
      </c>
      <c r="H527" s="103" t="e">
        <f>#REF!</f>
        <v>#REF!</v>
      </c>
      <c r="I527" s="103" t="e">
        <f>#REF!</f>
        <v>#REF!</v>
      </c>
      <c r="J527" s="103" t="e">
        <f>#REF!</f>
        <v>#REF!</v>
      </c>
      <c r="K527" s="103" t="e">
        <f>#REF!</f>
        <v>#REF!</v>
      </c>
      <c r="L527" s="91"/>
      <c r="M527" s="91">
        <f t="shared" si="40"/>
        <v>29</v>
      </c>
      <c r="N527" s="91" t="str">
        <f t="shared" ca="1" si="41"/>
        <v>#REFERENCE!</v>
      </c>
    </row>
    <row r="528" spans="1:14" ht="12.75">
      <c r="A528" s="93" t="str">
        <f t="shared" ca="1" si="39"/>
        <v>#REFERENCE</v>
      </c>
      <c r="B528" s="1"/>
      <c r="C528" s="103" t="e">
        <f>#REF!</f>
        <v>#REF!</v>
      </c>
      <c r="D528" s="28" t="s">
        <v>768</v>
      </c>
      <c r="E528" s="103"/>
      <c r="F528" s="103" t="e">
        <f>#REF!</f>
        <v>#REF!</v>
      </c>
      <c r="G528" s="103" t="e">
        <f>#REF!</f>
        <v>#REF!</v>
      </c>
      <c r="H528" s="103" t="e">
        <f>#REF!</f>
        <v>#REF!</v>
      </c>
      <c r="I528" s="103" t="e">
        <f>#REF!</f>
        <v>#REF!</v>
      </c>
      <c r="J528" s="103" t="e">
        <f>#REF!</f>
        <v>#REF!</v>
      </c>
      <c r="K528" s="103" t="e">
        <f>#REF!</f>
        <v>#REF!</v>
      </c>
      <c r="L528" s="91"/>
      <c r="M528" s="91">
        <f t="shared" si="40"/>
        <v>27</v>
      </c>
      <c r="N528" s="91" t="str">
        <f t="shared" ca="1" si="41"/>
        <v>#REFERENCE!</v>
      </c>
    </row>
    <row r="529" spans="1:14" ht="12.75">
      <c r="A529" s="93" t="str">
        <f t="shared" ca="1" si="39"/>
        <v>#REFERENCE</v>
      </c>
      <c r="B529" s="1"/>
      <c r="C529" s="103" t="e">
        <f>#REF!</f>
        <v>#REF!</v>
      </c>
      <c r="D529" s="28" t="s">
        <v>769</v>
      </c>
      <c r="E529" s="103"/>
      <c r="F529" s="103" t="e">
        <f>#REF!</f>
        <v>#REF!</v>
      </c>
      <c r="G529" s="103" t="e">
        <f>#REF!</f>
        <v>#REF!</v>
      </c>
      <c r="H529" s="103" t="e">
        <f>#REF!</f>
        <v>#REF!</v>
      </c>
      <c r="I529" s="103" t="e">
        <f>#REF!</f>
        <v>#REF!</v>
      </c>
      <c r="J529" s="103" t="e">
        <f>#REF!</f>
        <v>#REF!</v>
      </c>
      <c r="K529" s="103" t="e">
        <f>#REF!</f>
        <v>#REF!</v>
      </c>
      <c r="L529" s="91"/>
      <c r="M529" s="91">
        <f t="shared" si="40"/>
        <v>26</v>
      </c>
      <c r="N529" s="91" t="str">
        <f t="shared" ca="1" si="41"/>
        <v>#REFERENCE!</v>
      </c>
    </row>
    <row r="530" spans="1:14" ht="12.75">
      <c r="A530" s="93" t="str">
        <f t="shared" ca="1" si="39"/>
        <v>#REFERENCE</v>
      </c>
      <c r="B530" s="1"/>
      <c r="C530" s="103" t="e">
        <f>#REF!</f>
        <v>#REF!</v>
      </c>
      <c r="D530" s="28" t="s">
        <v>770</v>
      </c>
      <c r="E530" s="103"/>
      <c r="F530" s="103" t="e">
        <f>#REF!</f>
        <v>#REF!</v>
      </c>
      <c r="G530" s="103" t="e">
        <f>#REF!</f>
        <v>#REF!</v>
      </c>
      <c r="H530" s="103" t="e">
        <f>#REF!</f>
        <v>#REF!</v>
      </c>
      <c r="I530" s="103" t="e">
        <f>#REF!</f>
        <v>#REF!</v>
      </c>
      <c r="J530" s="103" t="e">
        <f>#REF!</f>
        <v>#REF!</v>
      </c>
      <c r="K530" s="103" t="e">
        <f>#REF!</f>
        <v>#REF!</v>
      </c>
      <c r="L530" s="91"/>
      <c r="M530" s="91">
        <f t="shared" si="40"/>
        <v>26</v>
      </c>
      <c r="N530" s="91" t="str">
        <f t="shared" ca="1" si="41"/>
        <v>#REFERENCE!</v>
      </c>
    </row>
    <row r="531" spans="1:14" ht="12.75">
      <c r="A531" s="93" t="str">
        <f t="shared" ca="1" si="39"/>
        <v>#REFERENCE</v>
      </c>
      <c r="B531" s="1"/>
      <c r="C531" s="103" t="e">
        <f>#REF!</f>
        <v>#REF!</v>
      </c>
      <c r="D531" s="28" t="s">
        <v>771</v>
      </c>
      <c r="E531" s="103"/>
      <c r="F531" s="103" t="e">
        <f>#REF!</f>
        <v>#REF!</v>
      </c>
      <c r="G531" s="103" t="e">
        <f>#REF!</f>
        <v>#REF!</v>
      </c>
      <c r="H531" s="103" t="e">
        <f>#REF!</f>
        <v>#REF!</v>
      </c>
      <c r="I531" s="103" t="e">
        <f>#REF!</f>
        <v>#REF!</v>
      </c>
      <c r="J531" s="103" t="e">
        <f>#REF!</f>
        <v>#REF!</v>
      </c>
      <c r="K531" s="103" t="e">
        <f>#REF!</f>
        <v>#REF!</v>
      </c>
      <c r="L531" s="91"/>
      <c r="M531" s="91">
        <f t="shared" si="40"/>
        <v>26</v>
      </c>
      <c r="N531" s="91" t="str">
        <f t="shared" ca="1" si="41"/>
        <v>#REFERENCE!</v>
      </c>
    </row>
    <row r="532" spans="1:14" ht="12.75">
      <c r="A532" s="93" t="str">
        <f t="shared" ca="1" si="39"/>
        <v>#REFERENCE</v>
      </c>
      <c r="B532" s="1"/>
      <c r="C532" s="103" t="e">
        <f>#REF!</f>
        <v>#REF!</v>
      </c>
      <c r="D532" s="28" t="s">
        <v>772</v>
      </c>
      <c r="E532" s="103"/>
      <c r="F532" s="103" t="e">
        <f>#REF!</f>
        <v>#REF!</v>
      </c>
      <c r="G532" s="103" t="e">
        <f>#REF!</f>
        <v>#REF!</v>
      </c>
      <c r="H532" s="103" t="e">
        <f>#REF!</f>
        <v>#REF!</v>
      </c>
      <c r="I532" s="103" t="e">
        <f>#REF!</f>
        <v>#REF!</v>
      </c>
      <c r="J532" s="103" t="e">
        <f>#REF!</f>
        <v>#REF!</v>
      </c>
      <c r="K532" s="103" t="e">
        <f>#REF!</f>
        <v>#REF!</v>
      </c>
      <c r="L532" s="91"/>
      <c r="M532" s="91">
        <f t="shared" si="40"/>
        <v>28</v>
      </c>
      <c r="N532" s="91" t="str">
        <f t="shared" ca="1" si="41"/>
        <v>#REFERENCE!</v>
      </c>
    </row>
    <row r="533" spans="1:14" ht="12.75">
      <c r="A533" s="93" t="str">
        <f t="shared" ca="1" si="39"/>
        <v>#REFERENCE</v>
      </c>
      <c r="B533" s="1"/>
      <c r="C533" s="103" t="e">
        <f>#REF!</f>
        <v>#REF!</v>
      </c>
      <c r="D533" s="28" t="s">
        <v>773</v>
      </c>
      <c r="E533" s="103"/>
      <c r="F533" s="103" t="e">
        <f>#REF!</f>
        <v>#REF!</v>
      </c>
      <c r="G533" s="103" t="e">
        <f>#REF!</f>
        <v>#REF!</v>
      </c>
      <c r="H533" s="103" t="e">
        <f>#REF!</f>
        <v>#REF!</v>
      </c>
      <c r="I533" s="103" t="e">
        <f>#REF!</f>
        <v>#REF!</v>
      </c>
      <c r="J533" s="103" t="e">
        <f>#REF!</f>
        <v>#REF!</v>
      </c>
      <c r="K533" s="103" t="e">
        <f>#REF!</f>
        <v>#REF!</v>
      </c>
      <c r="L533" s="91"/>
      <c r="M533" s="91">
        <f t="shared" si="40"/>
        <v>26</v>
      </c>
      <c r="N533" s="91" t="str">
        <f t="shared" ca="1" si="41"/>
        <v>#REFERENCE!</v>
      </c>
    </row>
    <row r="534" spans="1:14" ht="12.75">
      <c r="A534" s="93" t="str">
        <f t="shared" ca="1" si="39"/>
        <v>#REFERENCE</v>
      </c>
      <c r="B534" s="1"/>
      <c r="C534" s="103" t="e">
        <f>#REF!</f>
        <v>#REF!</v>
      </c>
      <c r="D534" s="28" t="s">
        <v>774</v>
      </c>
      <c r="E534" s="103" t="e">
        <f>#REF!</f>
        <v>#REF!</v>
      </c>
      <c r="F534" s="103" t="e">
        <f>#REF!</f>
        <v>#REF!</v>
      </c>
      <c r="G534" s="103" t="e">
        <f>#REF!</f>
        <v>#REF!</v>
      </c>
      <c r="H534" s="103" t="e">
        <f>#REF!</f>
        <v>#REF!</v>
      </c>
      <c r="I534" s="103" t="e">
        <f>#REF!</f>
        <v>#REF!</v>
      </c>
      <c r="J534" s="103" t="e">
        <f>#REF!</f>
        <v>#REF!</v>
      </c>
      <c r="K534" s="103" t="e">
        <f>#REF!</f>
        <v>#REF!</v>
      </c>
      <c r="L534" s="91"/>
      <c r="M534" s="91">
        <f t="shared" si="40"/>
        <v>19</v>
      </c>
      <c r="N534" s="91" t="str">
        <f t="shared" ca="1" si="41"/>
        <v>#REFERENCE!</v>
      </c>
    </row>
    <row r="535" spans="1:14" ht="12.75">
      <c r="A535" s="93" t="str">
        <f t="shared" ca="1" si="39"/>
        <v>#REFERENCE</v>
      </c>
      <c r="B535" s="1"/>
      <c r="C535" s="103" t="e">
        <f>#REF!</f>
        <v>#REF!</v>
      </c>
      <c r="D535" s="28" t="s">
        <v>775</v>
      </c>
      <c r="E535" s="103" t="e">
        <f>#REF!</f>
        <v>#REF!</v>
      </c>
      <c r="F535" s="103" t="e">
        <f>#REF!</f>
        <v>#REF!</v>
      </c>
      <c r="G535" s="103" t="e">
        <f>#REF!</f>
        <v>#REF!</v>
      </c>
      <c r="H535" s="103" t="e">
        <f>#REF!</f>
        <v>#REF!</v>
      </c>
      <c r="I535" s="103" t="e">
        <f>#REF!</f>
        <v>#REF!</v>
      </c>
      <c r="J535" s="103" t="e">
        <f>#REF!</f>
        <v>#REF!</v>
      </c>
      <c r="K535" s="103" t="e">
        <f>#REF!</f>
        <v>#REF!</v>
      </c>
      <c r="L535" s="91"/>
      <c r="M535" s="91">
        <f t="shared" si="40"/>
        <v>19</v>
      </c>
      <c r="N535" s="91" t="str">
        <f t="shared" ca="1" si="41"/>
        <v>#REFERENCE!</v>
      </c>
    </row>
    <row r="536" spans="1:14" ht="12.75">
      <c r="A536" s="93" t="str">
        <f t="shared" ca="1" si="39"/>
        <v>#REFERENCE</v>
      </c>
      <c r="B536" s="1"/>
      <c r="C536" s="103" t="e">
        <f>#REF!</f>
        <v>#REF!</v>
      </c>
      <c r="D536" s="28" t="s">
        <v>776</v>
      </c>
      <c r="E536" s="103" t="e">
        <f>#REF!</f>
        <v>#REF!</v>
      </c>
      <c r="F536" s="103" t="e">
        <f>#REF!</f>
        <v>#REF!</v>
      </c>
      <c r="G536" s="103" t="e">
        <f>#REF!</f>
        <v>#REF!</v>
      </c>
      <c r="H536" s="103" t="e">
        <f>#REF!</f>
        <v>#REF!</v>
      </c>
      <c r="I536" s="103" t="e">
        <f>#REF!</f>
        <v>#REF!</v>
      </c>
      <c r="J536" s="103" t="e">
        <f>#REF!</f>
        <v>#REF!</v>
      </c>
      <c r="K536" s="103" t="e">
        <f>#REF!</f>
        <v>#REF!</v>
      </c>
      <c r="L536" s="91"/>
      <c r="M536" s="91">
        <f t="shared" si="40"/>
        <v>19</v>
      </c>
      <c r="N536" s="91" t="str">
        <f t="shared" ca="1" si="41"/>
        <v>#REFERENCE!</v>
      </c>
    </row>
    <row r="537" spans="1:14" ht="12.75">
      <c r="A537" s="93" t="str">
        <f t="shared" ca="1" si="39"/>
        <v>#REFERENCE</v>
      </c>
      <c r="B537" s="1"/>
      <c r="C537" s="103" t="e">
        <f>#REF!</f>
        <v>#REF!</v>
      </c>
      <c r="D537" s="28" t="s">
        <v>777</v>
      </c>
      <c r="E537" s="103" t="e">
        <f>#REF!</f>
        <v>#REF!</v>
      </c>
      <c r="F537" s="103" t="e">
        <f>#REF!</f>
        <v>#REF!</v>
      </c>
      <c r="G537" s="103" t="e">
        <f>#REF!</f>
        <v>#REF!</v>
      </c>
      <c r="H537" s="103" t="e">
        <f>#REF!</f>
        <v>#REF!</v>
      </c>
      <c r="I537" s="103" t="e">
        <f>#REF!</f>
        <v>#REF!</v>
      </c>
      <c r="J537" s="103" t="e">
        <f>#REF!</f>
        <v>#REF!</v>
      </c>
      <c r="K537" s="103" t="e">
        <f>#REF!</f>
        <v>#REF!</v>
      </c>
      <c r="L537" s="91"/>
      <c r="M537" s="91">
        <f t="shared" si="40"/>
        <v>21</v>
      </c>
      <c r="N537" s="91" t="str">
        <f t="shared" ca="1" si="41"/>
        <v>#REFERENCE!</v>
      </c>
    </row>
    <row r="538" spans="1:14" ht="12.75">
      <c r="A538" s="93" t="str">
        <f t="shared" ca="1" si="39"/>
        <v>#REFERENCE</v>
      </c>
      <c r="B538" s="1"/>
      <c r="C538" s="103" t="e">
        <f>#REF!</f>
        <v>#REF!</v>
      </c>
      <c r="D538" s="28" t="s">
        <v>778</v>
      </c>
      <c r="E538" s="103" t="e">
        <f>#REF!</f>
        <v>#REF!</v>
      </c>
      <c r="F538" s="103" t="e">
        <f>#REF!</f>
        <v>#REF!</v>
      </c>
      <c r="G538" s="103" t="e">
        <f>#REF!</f>
        <v>#REF!</v>
      </c>
      <c r="H538" s="103" t="e">
        <f>#REF!</f>
        <v>#REF!</v>
      </c>
      <c r="I538" s="103" t="e">
        <f>#REF!</f>
        <v>#REF!</v>
      </c>
      <c r="J538" s="103" t="e">
        <f>#REF!</f>
        <v>#REF!</v>
      </c>
      <c r="K538" s="103" t="e">
        <f>#REF!</f>
        <v>#REF!</v>
      </c>
      <c r="L538" s="91"/>
      <c r="M538" s="91">
        <f t="shared" si="40"/>
        <v>19</v>
      </c>
      <c r="N538" s="91" t="str">
        <f t="shared" ca="1" si="41"/>
        <v>#REFERENCE!</v>
      </c>
    </row>
    <row r="539" spans="1:14" ht="12.75">
      <c r="A539" s="93" t="str">
        <f t="shared" ca="1" si="39"/>
        <v>#REFERENCE</v>
      </c>
      <c r="B539" s="1"/>
      <c r="C539" s="103" t="e">
        <f>#REF!</f>
        <v>#REF!</v>
      </c>
      <c r="D539" s="28" t="s">
        <v>779</v>
      </c>
      <c r="E539" s="28"/>
      <c r="F539" s="103" t="e">
        <f>#REF!</f>
        <v>#REF!</v>
      </c>
      <c r="G539" s="103" t="e">
        <f>#REF!</f>
        <v>#REF!</v>
      </c>
      <c r="H539" s="103" t="e">
        <f>#REF!</f>
        <v>#REF!</v>
      </c>
      <c r="I539" s="103" t="e">
        <f>#REF!</f>
        <v>#REF!</v>
      </c>
      <c r="J539" s="103" t="e">
        <f>#REF!</f>
        <v>#REF!</v>
      </c>
      <c r="K539" s="103" t="e">
        <f>#REF!</f>
        <v>#REF!</v>
      </c>
      <c r="L539" s="91"/>
      <c r="M539" s="91">
        <f t="shared" si="40"/>
        <v>21</v>
      </c>
      <c r="N539" s="91" t="str">
        <f t="shared" ca="1" si="41"/>
        <v>#REFERENCE!</v>
      </c>
    </row>
    <row r="540" spans="1:14" ht="12.75">
      <c r="A540" s="93" t="str">
        <f t="shared" ca="1" si="39"/>
        <v>#REFERENCE</v>
      </c>
      <c r="B540" s="1"/>
      <c r="C540" s="103" t="e">
        <f>#REF!</f>
        <v>#REF!</v>
      </c>
      <c r="D540" s="28" t="s">
        <v>780</v>
      </c>
      <c r="E540" s="103"/>
      <c r="F540" s="103" t="e">
        <f>#REF!</f>
        <v>#REF!</v>
      </c>
      <c r="G540" s="103" t="e">
        <f>#REF!</f>
        <v>#REF!</v>
      </c>
      <c r="H540" s="103" t="e">
        <f>#REF!</f>
        <v>#REF!</v>
      </c>
      <c r="I540" s="103" t="e">
        <f>#REF!</f>
        <v>#REF!</v>
      </c>
      <c r="J540" s="103" t="e">
        <f>#REF!</f>
        <v>#REF!</v>
      </c>
      <c r="K540" s="103" t="e">
        <f>#REF!</f>
        <v>#REF!</v>
      </c>
      <c r="L540" s="91"/>
      <c r="M540" s="91">
        <f t="shared" si="40"/>
        <v>21</v>
      </c>
      <c r="N540" s="91" t="str">
        <f t="shared" ca="1" si="41"/>
        <v>#REFERENCE!</v>
      </c>
    </row>
    <row r="541" spans="1:14" ht="12.75">
      <c r="A541" s="93" t="str">
        <f t="shared" ca="1" si="39"/>
        <v>#REFERENCE</v>
      </c>
      <c r="B541" s="1"/>
      <c r="C541" s="103" t="e">
        <f>#REF!</f>
        <v>#REF!</v>
      </c>
      <c r="D541" s="28" t="s">
        <v>781</v>
      </c>
      <c r="E541" s="103"/>
      <c r="F541" s="103" t="e">
        <f>#REF!</f>
        <v>#REF!</v>
      </c>
      <c r="G541" s="103" t="e">
        <f>#REF!</f>
        <v>#REF!</v>
      </c>
      <c r="H541" s="103" t="e">
        <f>#REF!</f>
        <v>#REF!</v>
      </c>
      <c r="I541" s="103" t="e">
        <f>#REF!</f>
        <v>#REF!</v>
      </c>
      <c r="J541" s="103" t="e">
        <f>#REF!</f>
        <v>#REF!</v>
      </c>
      <c r="K541" s="103" t="e">
        <f>#REF!</f>
        <v>#REF!</v>
      </c>
      <c r="L541" s="91"/>
      <c r="M541" s="91">
        <f t="shared" si="40"/>
        <v>21</v>
      </c>
      <c r="N541" s="91" t="str">
        <f t="shared" ca="1" si="41"/>
        <v>#REFERENCE!</v>
      </c>
    </row>
    <row r="542" spans="1:14" ht="12.75">
      <c r="A542" s="93" t="str">
        <f t="shared" ca="1" si="39"/>
        <v>#REFERENCE</v>
      </c>
      <c r="B542" s="1"/>
      <c r="C542" s="103" t="e">
        <f>#REF!</f>
        <v>#REF!</v>
      </c>
      <c r="D542" s="28" t="s">
        <v>782</v>
      </c>
      <c r="E542" s="103"/>
      <c r="F542" s="103" t="e">
        <f>#REF!</f>
        <v>#REF!</v>
      </c>
      <c r="G542" s="103" t="e">
        <f>#REF!</f>
        <v>#REF!</v>
      </c>
      <c r="H542" s="103" t="e">
        <f>#REF!</f>
        <v>#REF!</v>
      </c>
      <c r="I542" s="103" t="e">
        <f>#REF!</f>
        <v>#REF!</v>
      </c>
      <c r="J542" s="103" t="e">
        <f>#REF!</f>
        <v>#REF!</v>
      </c>
      <c r="K542" s="103" t="e">
        <f>#REF!</f>
        <v>#REF!</v>
      </c>
      <c r="L542" s="91"/>
      <c r="M542" s="91">
        <f t="shared" si="40"/>
        <v>23</v>
      </c>
      <c r="N542" s="91" t="str">
        <f t="shared" ca="1" si="41"/>
        <v>#REFERENCE!</v>
      </c>
    </row>
    <row r="543" spans="1:14" ht="12.75">
      <c r="A543" s="93" t="str">
        <f t="shared" ca="1" si="39"/>
        <v>#REFERENCE</v>
      </c>
      <c r="B543" s="1"/>
      <c r="C543" s="103" t="e">
        <f>#REF!</f>
        <v>#REF!</v>
      </c>
      <c r="D543" s="28" t="s">
        <v>783</v>
      </c>
      <c r="E543" s="103"/>
      <c r="F543" s="103" t="e">
        <f>#REF!</f>
        <v>#REF!</v>
      </c>
      <c r="G543" s="103" t="e">
        <f>#REF!</f>
        <v>#REF!</v>
      </c>
      <c r="H543" s="103" t="e">
        <f>#REF!</f>
        <v>#REF!</v>
      </c>
      <c r="I543" s="103" t="e">
        <f>#REF!</f>
        <v>#REF!</v>
      </c>
      <c r="J543" s="103" t="e">
        <f>#REF!</f>
        <v>#REF!</v>
      </c>
      <c r="K543" s="103" t="e">
        <f>#REF!</f>
        <v>#REF!</v>
      </c>
      <c r="L543" s="91"/>
      <c r="M543" s="91">
        <f t="shared" si="40"/>
        <v>21</v>
      </c>
      <c r="N543" s="91" t="str">
        <f t="shared" ca="1" si="41"/>
        <v>#REFERENCE!</v>
      </c>
    </row>
    <row r="544" spans="1:14" ht="12.75">
      <c r="A544" s="93" t="str">
        <f t="shared" ca="1" si="39"/>
        <v>#REFERENCE</v>
      </c>
      <c r="B544" s="1"/>
      <c r="C544" s="103" t="e">
        <f>#REF!</f>
        <v>#REF!</v>
      </c>
      <c r="D544" s="28" t="s">
        <v>784</v>
      </c>
      <c r="E544" s="103"/>
      <c r="F544" s="103" t="e">
        <f>#REF!</f>
        <v>#REF!</v>
      </c>
      <c r="G544" s="103" t="e">
        <f>#REF!</f>
        <v>#REF!</v>
      </c>
      <c r="H544" s="103" t="e">
        <f>#REF!</f>
        <v>#REF!</v>
      </c>
      <c r="I544" s="103" t="e">
        <f>#REF!</f>
        <v>#REF!</v>
      </c>
      <c r="J544" s="103" t="e">
        <f>#REF!</f>
        <v>#REF!</v>
      </c>
      <c r="K544" s="103" t="e">
        <f>#REF!</f>
        <v>#REF!</v>
      </c>
      <c r="L544" s="91"/>
      <c r="M544" s="91">
        <f t="shared" si="40"/>
        <v>20</v>
      </c>
      <c r="N544" s="91" t="str">
        <f t="shared" ca="1" si="41"/>
        <v>#REFERENCE!</v>
      </c>
    </row>
    <row r="545" spans="1:14" ht="12.75">
      <c r="A545" s="93" t="str">
        <f t="shared" ca="1" si="39"/>
        <v>#REFERENCE</v>
      </c>
      <c r="B545" s="1"/>
      <c r="C545" s="103" t="e">
        <f>#REF!</f>
        <v>#REF!</v>
      </c>
      <c r="D545" s="28" t="s">
        <v>785</v>
      </c>
      <c r="E545" s="103"/>
      <c r="F545" s="103" t="e">
        <f>#REF!</f>
        <v>#REF!</v>
      </c>
      <c r="G545" s="103" t="e">
        <f>#REF!</f>
        <v>#REF!</v>
      </c>
      <c r="H545" s="103" t="e">
        <f>#REF!</f>
        <v>#REF!</v>
      </c>
      <c r="I545" s="103" t="e">
        <f>#REF!</f>
        <v>#REF!</v>
      </c>
      <c r="J545" s="103" t="e">
        <f>#REF!</f>
        <v>#REF!</v>
      </c>
      <c r="K545" s="103" t="e">
        <f>#REF!</f>
        <v>#REF!</v>
      </c>
      <c r="L545" s="91"/>
      <c r="M545" s="91">
        <f t="shared" si="40"/>
        <v>20</v>
      </c>
      <c r="N545" s="91" t="str">
        <f t="shared" ca="1" si="41"/>
        <v>#REFERENCE!</v>
      </c>
    </row>
    <row r="546" spans="1:14" ht="12.75">
      <c r="A546" s="93" t="str">
        <f t="shared" ca="1" si="39"/>
        <v>#REFERENCE</v>
      </c>
      <c r="B546" s="1"/>
      <c r="C546" s="103" t="e">
        <f>#REF!</f>
        <v>#REF!</v>
      </c>
      <c r="D546" s="28" t="s">
        <v>786</v>
      </c>
      <c r="E546" s="103"/>
      <c r="F546" s="103" t="e">
        <f>#REF!</f>
        <v>#REF!</v>
      </c>
      <c r="G546" s="103" t="e">
        <f>#REF!</f>
        <v>#REF!</v>
      </c>
      <c r="H546" s="103" t="e">
        <f>#REF!</f>
        <v>#REF!</v>
      </c>
      <c r="I546" s="103" t="e">
        <f>#REF!</f>
        <v>#REF!</v>
      </c>
      <c r="J546" s="103" t="e">
        <f>#REF!</f>
        <v>#REF!</v>
      </c>
      <c r="K546" s="103" t="e">
        <f>#REF!</f>
        <v>#REF!</v>
      </c>
      <c r="L546" s="91"/>
      <c r="M546" s="91">
        <f t="shared" si="40"/>
        <v>20</v>
      </c>
      <c r="N546" s="91" t="str">
        <f t="shared" ca="1" si="41"/>
        <v>#REFERENCE!</v>
      </c>
    </row>
    <row r="547" spans="1:14" ht="12.75">
      <c r="A547" s="93" t="str">
        <f t="shared" ca="1" si="39"/>
        <v>#REFERENCE</v>
      </c>
      <c r="B547" s="1"/>
      <c r="C547" s="103" t="e">
        <f>#REF!</f>
        <v>#REF!</v>
      </c>
      <c r="D547" s="28" t="s">
        <v>787</v>
      </c>
      <c r="E547" s="103"/>
      <c r="F547" s="103" t="e">
        <f>#REF!</f>
        <v>#REF!</v>
      </c>
      <c r="G547" s="103" t="e">
        <f>#REF!</f>
        <v>#REF!</v>
      </c>
      <c r="H547" s="103" t="e">
        <f>#REF!</f>
        <v>#REF!</v>
      </c>
      <c r="I547" s="103" t="e">
        <f>#REF!</f>
        <v>#REF!</v>
      </c>
      <c r="J547" s="103" t="e">
        <f>#REF!</f>
        <v>#REF!</v>
      </c>
      <c r="K547" s="103" t="e">
        <f>#REF!</f>
        <v>#REF!</v>
      </c>
      <c r="L547" s="91"/>
      <c r="M547" s="91">
        <f t="shared" si="40"/>
        <v>22</v>
      </c>
      <c r="N547" s="91" t="str">
        <f t="shared" ca="1" si="41"/>
        <v>#REFERENCE!</v>
      </c>
    </row>
    <row r="548" spans="1:14" ht="12.75">
      <c r="A548" s="93" t="str">
        <f t="shared" ca="1" si="39"/>
        <v>#REFERENCE</v>
      </c>
      <c r="B548" s="1"/>
      <c r="C548" s="103" t="e">
        <f>#REF!</f>
        <v>#REF!</v>
      </c>
      <c r="D548" s="28" t="s">
        <v>788</v>
      </c>
      <c r="E548" s="103"/>
      <c r="F548" s="103" t="e">
        <f>#REF!</f>
        <v>#REF!</v>
      </c>
      <c r="G548" s="103" t="e">
        <f>#REF!</f>
        <v>#REF!</v>
      </c>
      <c r="H548" s="103" t="e">
        <f>#REF!</f>
        <v>#REF!</v>
      </c>
      <c r="I548" s="103" t="e">
        <f>#REF!</f>
        <v>#REF!</v>
      </c>
      <c r="J548" s="103" t="e">
        <f>#REF!</f>
        <v>#REF!</v>
      </c>
      <c r="K548" s="103" t="e">
        <f>#REF!</f>
        <v>#REF!</v>
      </c>
      <c r="L548" s="91"/>
      <c r="M548" s="91">
        <f t="shared" si="40"/>
        <v>20</v>
      </c>
      <c r="N548" s="91" t="str">
        <f t="shared" ca="1" si="41"/>
        <v>#REFERENCE!</v>
      </c>
    </row>
    <row r="549" spans="1:14" ht="12.75">
      <c r="A549" s="93" t="str">
        <f t="shared" ca="1" si="39"/>
        <v>#REFERENCE</v>
      </c>
      <c r="B549" s="103" t="e">
        <f>#REF!</f>
        <v>#REF!</v>
      </c>
      <c r="C549" s="103" t="e">
        <f>#REF!</f>
        <v>#REF!</v>
      </c>
      <c r="D549" s="28" t="s">
        <v>789</v>
      </c>
      <c r="E549" s="103" t="e">
        <f>#REF!</f>
        <v>#REF!</v>
      </c>
      <c r="F549" s="103" t="e">
        <f>#REF!</f>
        <v>#REF!</v>
      </c>
      <c r="G549" s="103" t="e">
        <f>#REF!</f>
        <v>#REF!</v>
      </c>
      <c r="H549" s="103" t="e">
        <f>#REF!</f>
        <v>#REF!</v>
      </c>
      <c r="I549" s="103" t="e">
        <f>#REF!</f>
        <v>#REF!</v>
      </c>
      <c r="J549" s="103" t="e">
        <f>#REF!</f>
        <v>#REF!</v>
      </c>
      <c r="K549" s="103" t="e">
        <f>#REF!</f>
        <v>#REF!</v>
      </c>
      <c r="L549" s="91"/>
      <c r="M549" s="91">
        <f t="shared" si="40"/>
        <v>22</v>
      </c>
      <c r="N549" s="91" t="str">
        <f t="shared" ca="1" si="41"/>
        <v>#REFERENCE!</v>
      </c>
    </row>
    <row r="550" spans="1:14" ht="12.75">
      <c r="A550" s="93" t="str">
        <f t="shared" ca="1" si="39"/>
        <v>#REFERENCE</v>
      </c>
      <c r="B550" s="1"/>
      <c r="C550" s="103" t="e">
        <f>#REF!</f>
        <v>#REF!</v>
      </c>
      <c r="D550" s="28" t="s">
        <v>790</v>
      </c>
      <c r="E550" s="103" t="e">
        <f>#REF!</f>
        <v>#REF!</v>
      </c>
      <c r="F550" s="103" t="e">
        <f>#REF!</f>
        <v>#REF!</v>
      </c>
      <c r="G550" s="103" t="e">
        <f>#REF!</f>
        <v>#REF!</v>
      </c>
      <c r="H550" s="103" t="e">
        <f>#REF!</f>
        <v>#REF!</v>
      </c>
      <c r="I550" s="103" t="e">
        <f>#REF!</f>
        <v>#REF!</v>
      </c>
      <c r="J550" s="103" t="e">
        <f>#REF!</f>
        <v>#REF!</v>
      </c>
      <c r="K550" s="103" t="e">
        <f>#REF!</f>
        <v>#REF!</v>
      </c>
      <c r="L550" s="91"/>
      <c r="M550" s="91">
        <f t="shared" si="40"/>
        <v>22</v>
      </c>
      <c r="N550" s="91" t="str">
        <f t="shared" ca="1" si="41"/>
        <v>#REFERENCE!</v>
      </c>
    </row>
    <row r="551" spans="1:14" ht="12.75">
      <c r="A551" s="93" t="str">
        <f t="shared" ca="1" si="39"/>
        <v>#REFERENCE</v>
      </c>
      <c r="B551" s="1"/>
      <c r="C551" s="103" t="e">
        <f>#REF!</f>
        <v>#REF!</v>
      </c>
      <c r="D551" s="28" t="s">
        <v>791</v>
      </c>
      <c r="E551" s="103" t="e">
        <f>#REF!</f>
        <v>#REF!</v>
      </c>
      <c r="F551" s="103" t="e">
        <f>#REF!</f>
        <v>#REF!</v>
      </c>
      <c r="G551" s="103" t="e">
        <f>#REF!</f>
        <v>#REF!</v>
      </c>
      <c r="H551" s="103" t="e">
        <f>#REF!</f>
        <v>#REF!</v>
      </c>
      <c r="I551" s="103" t="e">
        <f>#REF!</f>
        <v>#REF!</v>
      </c>
      <c r="J551" s="103" t="e">
        <f>#REF!</f>
        <v>#REF!</v>
      </c>
      <c r="K551" s="103" t="e">
        <f>#REF!</f>
        <v>#REF!</v>
      </c>
      <c r="L551" s="91"/>
      <c r="M551" s="91">
        <f t="shared" si="40"/>
        <v>22</v>
      </c>
      <c r="N551" s="91" t="str">
        <f t="shared" ca="1" si="41"/>
        <v>#REFERENCE!</v>
      </c>
    </row>
    <row r="552" spans="1:14" ht="12.75">
      <c r="A552" s="93" t="str">
        <f t="shared" ca="1" si="39"/>
        <v>#REFERENCE</v>
      </c>
      <c r="B552" s="1"/>
      <c r="C552" s="103" t="e">
        <f>#REF!</f>
        <v>#REF!</v>
      </c>
      <c r="D552" s="28" t="s">
        <v>792</v>
      </c>
      <c r="E552" s="103" t="e">
        <f>#REF!</f>
        <v>#REF!</v>
      </c>
      <c r="F552" s="103" t="e">
        <f>#REF!</f>
        <v>#REF!</v>
      </c>
      <c r="G552" s="103" t="e">
        <f>#REF!</f>
        <v>#REF!</v>
      </c>
      <c r="H552" s="103" t="e">
        <f>#REF!</f>
        <v>#REF!</v>
      </c>
      <c r="I552" s="103" t="e">
        <f>#REF!</f>
        <v>#REF!</v>
      </c>
      <c r="J552" s="103" t="e">
        <f>#REF!</f>
        <v>#REF!</v>
      </c>
      <c r="K552" s="103" t="e">
        <f>#REF!</f>
        <v>#REF!</v>
      </c>
      <c r="L552" s="91"/>
      <c r="M552" s="91">
        <f t="shared" si="40"/>
        <v>24</v>
      </c>
      <c r="N552" s="91" t="str">
        <f t="shared" ca="1" si="41"/>
        <v>#REFERENCE!</v>
      </c>
    </row>
    <row r="553" spans="1:14" ht="12.75">
      <c r="A553" s="93" t="str">
        <f t="shared" ca="1" si="39"/>
        <v>#REFERENCE</v>
      </c>
      <c r="B553" s="1"/>
      <c r="C553" s="103" t="e">
        <f>#REF!</f>
        <v>#REF!</v>
      </c>
      <c r="D553" s="28" t="s">
        <v>793</v>
      </c>
      <c r="E553" s="103" t="e">
        <f>#REF!</f>
        <v>#REF!</v>
      </c>
      <c r="F553" s="103" t="e">
        <f>#REF!</f>
        <v>#REF!</v>
      </c>
      <c r="G553" s="103" t="e">
        <f>#REF!</f>
        <v>#REF!</v>
      </c>
      <c r="H553" s="103" t="e">
        <f>#REF!</f>
        <v>#REF!</v>
      </c>
      <c r="I553" s="103" t="e">
        <f>#REF!</f>
        <v>#REF!</v>
      </c>
      <c r="J553" s="103" t="e">
        <f>#REF!</f>
        <v>#REF!</v>
      </c>
      <c r="K553" s="103" t="e">
        <f>#REF!</f>
        <v>#REF!</v>
      </c>
      <c r="L553" s="91"/>
      <c r="M553" s="91">
        <f t="shared" si="40"/>
        <v>22</v>
      </c>
      <c r="N553" s="91" t="str">
        <f t="shared" ca="1" si="41"/>
        <v>#REFERENCE!</v>
      </c>
    </row>
    <row r="554" spans="1:14" ht="12.75">
      <c r="A554" s="93" t="str">
        <f t="shared" ca="1" si="39"/>
        <v>#REFERENCE</v>
      </c>
      <c r="B554" s="1"/>
      <c r="C554" s="103" t="e">
        <f>#REF!</f>
        <v>#REF!</v>
      </c>
      <c r="D554" s="28" t="s">
        <v>794</v>
      </c>
      <c r="E554" s="28"/>
      <c r="F554" s="103" t="e">
        <f>#REF!</f>
        <v>#REF!</v>
      </c>
      <c r="G554" s="103" t="e">
        <f>#REF!</f>
        <v>#REF!</v>
      </c>
      <c r="H554" s="103" t="e">
        <f>#REF!</f>
        <v>#REF!</v>
      </c>
      <c r="I554" s="103" t="e">
        <f>#REF!</f>
        <v>#REF!</v>
      </c>
      <c r="J554" s="103" t="e">
        <f>#REF!</f>
        <v>#REF!</v>
      </c>
      <c r="K554" s="103" t="e">
        <f>#REF!</f>
        <v>#REF!</v>
      </c>
      <c r="L554" s="91"/>
      <c r="M554" s="91">
        <f t="shared" si="40"/>
        <v>24</v>
      </c>
      <c r="N554" s="91" t="str">
        <f t="shared" ca="1" si="41"/>
        <v>#REFERENCE!</v>
      </c>
    </row>
    <row r="555" spans="1:14" ht="12.75">
      <c r="A555" s="93" t="str">
        <f t="shared" ca="1" si="39"/>
        <v>#REFERENCE</v>
      </c>
      <c r="B555" s="1"/>
      <c r="C555" s="103" t="e">
        <f>#REF!</f>
        <v>#REF!</v>
      </c>
      <c r="D555" s="28" t="s">
        <v>795</v>
      </c>
      <c r="E555" s="103"/>
      <c r="F555" s="103" t="e">
        <f>#REF!</f>
        <v>#REF!</v>
      </c>
      <c r="G555" s="103" t="e">
        <f>#REF!</f>
        <v>#REF!</v>
      </c>
      <c r="H555" s="103" t="e">
        <f>#REF!</f>
        <v>#REF!</v>
      </c>
      <c r="I555" s="103" t="e">
        <f>#REF!</f>
        <v>#REF!</v>
      </c>
      <c r="J555" s="103" t="e">
        <f>#REF!</f>
        <v>#REF!</v>
      </c>
      <c r="K555" s="103" t="e">
        <f>#REF!</f>
        <v>#REF!</v>
      </c>
      <c r="L555" s="91"/>
      <c r="M555" s="91">
        <f t="shared" si="40"/>
        <v>24</v>
      </c>
      <c r="N555" s="91" t="str">
        <f t="shared" ca="1" si="41"/>
        <v>#REFERENCE!</v>
      </c>
    </row>
    <row r="556" spans="1:14" ht="12.75">
      <c r="A556" s="93" t="str">
        <f t="shared" ca="1" si="39"/>
        <v>#REFERENCE</v>
      </c>
      <c r="B556" s="1"/>
      <c r="C556" s="103" t="e">
        <f>#REF!</f>
        <v>#REF!</v>
      </c>
      <c r="D556" s="28" t="s">
        <v>796</v>
      </c>
      <c r="E556" s="103"/>
      <c r="F556" s="103" t="e">
        <f>#REF!</f>
        <v>#REF!</v>
      </c>
      <c r="G556" s="103" t="e">
        <f>#REF!</f>
        <v>#REF!</v>
      </c>
      <c r="H556" s="103" t="e">
        <f>#REF!</f>
        <v>#REF!</v>
      </c>
      <c r="I556" s="103" t="e">
        <f>#REF!</f>
        <v>#REF!</v>
      </c>
      <c r="J556" s="103" t="e">
        <f>#REF!</f>
        <v>#REF!</v>
      </c>
      <c r="K556" s="103" t="e">
        <f>#REF!</f>
        <v>#REF!</v>
      </c>
      <c r="L556" s="91"/>
      <c r="M556" s="91">
        <f t="shared" si="40"/>
        <v>24</v>
      </c>
      <c r="N556" s="91" t="str">
        <f t="shared" ca="1" si="41"/>
        <v>#REFERENCE!</v>
      </c>
    </row>
    <row r="557" spans="1:14" ht="12.75">
      <c r="A557" s="93" t="str">
        <f t="shared" ca="1" si="39"/>
        <v>#REFERENCE</v>
      </c>
      <c r="B557" s="1"/>
      <c r="C557" s="103" t="e">
        <f>#REF!</f>
        <v>#REF!</v>
      </c>
      <c r="D557" s="28" t="s">
        <v>797</v>
      </c>
      <c r="E557" s="103"/>
      <c r="F557" s="103" t="e">
        <f>#REF!</f>
        <v>#REF!</v>
      </c>
      <c r="G557" s="103" t="e">
        <f>#REF!</f>
        <v>#REF!</v>
      </c>
      <c r="H557" s="103" t="e">
        <f>#REF!</f>
        <v>#REF!</v>
      </c>
      <c r="I557" s="103" t="e">
        <f>#REF!</f>
        <v>#REF!</v>
      </c>
      <c r="J557" s="103" t="e">
        <f>#REF!</f>
        <v>#REF!</v>
      </c>
      <c r="K557" s="103" t="e">
        <f>#REF!</f>
        <v>#REF!</v>
      </c>
      <c r="L557" s="91"/>
      <c r="M557" s="91">
        <f t="shared" si="40"/>
        <v>26</v>
      </c>
      <c r="N557" s="91" t="str">
        <f t="shared" ca="1" si="41"/>
        <v>#REFERENCE!</v>
      </c>
    </row>
    <row r="558" spans="1:14" ht="12.75">
      <c r="A558" s="93" t="str">
        <f t="shared" ca="1" si="39"/>
        <v>#REFERENCE</v>
      </c>
      <c r="B558" s="1"/>
      <c r="C558" s="103" t="e">
        <f>#REF!</f>
        <v>#REF!</v>
      </c>
      <c r="D558" s="28" t="s">
        <v>798</v>
      </c>
      <c r="E558" s="103"/>
      <c r="F558" s="103" t="e">
        <f>#REF!</f>
        <v>#REF!</v>
      </c>
      <c r="G558" s="103" t="e">
        <f>#REF!</f>
        <v>#REF!</v>
      </c>
      <c r="H558" s="103" t="e">
        <f>#REF!</f>
        <v>#REF!</v>
      </c>
      <c r="I558" s="103" t="e">
        <f>#REF!</f>
        <v>#REF!</v>
      </c>
      <c r="J558" s="103" t="e">
        <f>#REF!</f>
        <v>#REF!</v>
      </c>
      <c r="K558" s="103" t="e">
        <f>#REF!</f>
        <v>#REF!</v>
      </c>
      <c r="L558" s="91"/>
      <c r="M558" s="91">
        <f t="shared" si="40"/>
        <v>24</v>
      </c>
      <c r="N558" s="91" t="str">
        <f t="shared" ca="1" si="41"/>
        <v>#REFERENCE!</v>
      </c>
    </row>
    <row r="559" spans="1:14" ht="12.75">
      <c r="A559" s="93" t="str">
        <f t="shared" ca="1" si="39"/>
        <v>#REFERENCE</v>
      </c>
      <c r="B559" s="1"/>
      <c r="C559" s="103" t="e">
        <f>#REF!</f>
        <v>#REF!</v>
      </c>
      <c r="D559" s="28" t="s">
        <v>799</v>
      </c>
      <c r="E559" s="103"/>
      <c r="F559" s="103" t="e">
        <f>#REF!</f>
        <v>#REF!</v>
      </c>
      <c r="G559" s="103" t="e">
        <f>#REF!</f>
        <v>#REF!</v>
      </c>
      <c r="H559" s="103" t="e">
        <f>#REF!</f>
        <v>#REF!</v>
      </c>
      <c r="I559" s="103" t="e">
        <f>#REF!</f>
        <v>#REF!</v>
      </c>
      <c r="J559" s="103" t="e">
        <f>#REF!</f>
        <v>#REF!</v>
      </c>
      <c r="K559" s="103" t="e">
        <f>#REF!</f>
        <v>#REF!</v>
      </c>
      <c r="L559" s="91"/>
      <c r="M559" s="91">
        <f t="shared" si="40"/>
        <v>23</v>
      </c>
      <c r="N559" s="91" t="str">
        <f t="shared" ca="1" si="41"/>
        <v>#REFERENCE!</v>
      </c>
    </row>
    <row r="560" spans="1:14" ht="12.75">
      <c r="A560" s="93" t="str">
        <f t="shared" ca="1" si="39"/>
        <v>#REFERENCE</v>
      </c>
      <c r="B560" s="1"/>
      <c r="C560" s="103" t="e">
        <f>#REF!</f>
        <v>#REF!</v>
      </c>
      <c r="D560" s="28" t="s">
        <v>800</v>
      </c>
      <c r="E560" s="103"/>
      <c r="F560" s="103" t="e">
        <f>#REF!</f>
        <v>#REF!</v>
      </c>
      <c r="G560" s="103" t="e">
        <f>#REF!</f>
        <v>#REF!</v>
      </c>
      <c r="H560" s="103" t="e">
        <f>#REF!</f>
        <v>#REF!</v>
      </c>
      <c r="I560" s="103" t="e">
        <f>#REF!</f>
        <v>#REF!</v>
      </c>
      <c r="J560" s="103" t="e">
        <f>#REF!</f>
        <v>#REF!</v>
      </c>
      <c r="K560" s="103" t="e">
        <f>#REF!</f>
        <v>#REF!</v>
      </c>
      <c r="L560" s="91"/>
      <c r="M560" s="91">
        <f t="shared" si="40"/>
        <v>23</v>
      </c>
      <c r="N560" s="91" t="str">
        <f t="shared" ca="1" si="41"/>
        <v>#REFERENCE!</v>
      </c>
    </row>
    <row r="561" spans="1:14" ht="12.75">
      <c r="A561" s="93" t="str">
        <f t="shared" ca="1" si="39"/>
        <v>#REFERENCE</v>
      </c>
      <c r="B561" s="1"/>
      <c r="C561" s="103" t="e">
        <f>#REF!</f>
        <v>#REF!</v>
      </c>
      <c r="D561" s="28" t="s">
        <v>801</v>
      </c>
      <c r="E561" s="103"/>
      <c r="F561" s="103" t="e">
        <f>#REF!</f>
        <v>#REF!</v>
      </c>
      <c r="G561" s="103" t="e">
        <f>#REF!</f>
        <v>#REF!</v>
      </c>
      <c r="H561" s="103" t="e">
        <f>#REF!</f>
        <v>#REF!</v>
      </c>
      <c r="I561" s="103" t="e">
        <f>#REF!</f>
        <v>#REF!</v>
      </c>
      <c r="J561" s="103" t="e">
        <f>#REF!</f>
        <v>#REF!</v>
      </c>
      <c r="K561" s="103" t="e">
        <f>#REF!</f>
        <v>#REF!</v>
      </c>
      <c r="L561" s="91"/>
      <c r="M561" s="91">
        <f t="shared" si="40"/>
        <v>23</v>
      </c>
      <c r="N561" s="91" t="str">
        <f t="shared" ca="1" si="41"/>
        <v>#REFERENCE!</v>
      </c>
    </row>
    <row r="562" spans="1:14" ht="12.75">
      <c r="A562" s="93" t="str">
        <f t="shared" ca="1" si="39"/>
        <v>#REFERENCE</v>
      </c>
      <c r="B562" s="1"/>
      <c r="C562" s="103" t="e">
        <f>#REF!</f>
        <v>#REF!</v>
      </c>
      <c r="D562" s="28" t="s">
        <v>802</v>
      </c>
      <c r="E562" s="103"/>
      <c r="F562" s="103" t="e">
        <f>#REF!</f>
        <v>#REF!</v>
      </c>
      <c r="G562" s="103" t="e">
        <f>#REF!</f>
        <v>#REF!</v>
      </c>
      <c r="H562" s="103" t="e">
        <f>#REF!</f>
        <v>#REF!</v>
      </c>
      <c r="I562" s="103" t="e">
        <f>#REF!</f>
        <v>#REF!</v>
      </c>
      <c r="J562" s="103" t="e">
        <f>#REF!</f>
        <v>#REF!</v>
      </c>
      <c r="K562" s="103" t="e">
        <f>#REF!</f>
        <v>#REF!</v>
      </c>
      <c r="L562" s="91"/>
      <c r="M562" s="91">
        <f t="shared" si="40"/>
        <v>25</v>
      </c>
      <c r="N562" s="91" t="str">
        <f t="shared" ca="1" si="41"/>
        <v>#REFERENCE!</v>
      </c>
    </row>
    <row r="563" spans="1:14" ht="12.75">
      <c r="A563" s="93" t="str">
        <f t="shared" ca="1" si="39"/>
        <v>#REFERENCE</v>
      </c>
      <c r="B563" s="1"/>
      <c r="C563" s="103" t="e">
        <f>#REF!</f>
        <v>#REF!</v>
      </c>
      <c r="D563" s="28" t="s">
        <v>803</v>
      </c>
      <c r="E563" s="103"/>
      <c r="F563" s="103" t="e">
        <f>#REF!</f>
        <v>#REF!</v>
      </c>
      <c r="G563" s="103" t="e">
        <f>#REF!</f>
        <v>#REF!</v>
      </c>
      <c r="H563" s="103" t="e">
        <f>#REF!</f>
        <v>#REF!</v>
      </c>
      <c r="I563" s="103" t="e">
        <f>#REF!</f>
        <v>#REF!</v>
      </c>
      <c r="J563" s="103" t="e">
        <f>#REF!</f>
        <v>#REF!</v>
      </c>
      <c r="K563" s="103" t="e">
        <f>#REF!</f>
        <v>#REF!</v>
      </c>
      <c r="L563" s="91"/>
      <c r="M563" s="91">
        <f t="shared" si="40"/>
        <v>23</v>
      </c>
      <c r="N563" s="91" t="str">
        <f t="shared" ca="1" si="41"/>
        <v>#REFERENCE!</v>
      </c>
    </row>
    <row r="564" spans="1:14" ht="12.75">
      <c r="A564" s="93" t="str">
        <f t="shared" ca="1" si="39"/>
        <v>#REFERENCE</v>
      </c>
      <c r="B564" s="1"/>
      <c r="C564" s="103" t="e">
        <f>#REF!</f>
        <v>#REF!</v>
      </c>
      <c r="D564" s="28" t="s">
        <v>804</v>
      </c>
      <c r="E564" s="103" t="e">
        <f>#REF!</f>
        <v>#REF!</v>
      </c>
      <c r="F564" s="103" t="e">
        <f>#REF!</f>
        <v>#REF!</v>
      </c>
      <c r="G564" s="103" t="e">
        <f>#REF!</f>
        <v>#REF!</v>
      </c>
      <c r="H564" s="103" t="e">
        <f>#REF!</f>
        <v>#REF!</v>
      </c>
      <c r="I564" s="103" t="e">
        <f>#REF!</f>
        <v>#REF!</v>
      </c>
      <c r="J564" s="103" t="e">
        <f>#REF!</f>
        <v>#REF!</v>
      </c>
      <c r="K564" s="103" t="e">
        <f>#REF!</f>
        <v>#REF!</v>
      </c>
      <c r="L564" s="91"/>
      <c r="M564" s="91">
        <f t="shared" si="40"/>
        <v>25</v>
      </c>
      <c r="N564" s="91" t="str">
        <f t="shared" ca="1" si="41"/>
        <v>#REFERENCE!</v>
      </c>
    </row>
    <row r="565" spans="1:14" ht="12.75">
      <c r="A565" s="93" t="str">
        <f t="shared" ca="1" si="39"/>
        <v>#REFERENCE</v>
      </c>
      <c r="B565" s="1"/>
      <c r="C565" s="103" t="e">
        <f>#REF!</f>
        <v>#REF!</v>
      </c>
      <c r="D565" s="28" t="s">
        <v>805</v>
      </c>
      <c r="E565" s="103" t="e">
        <f>#REF!</f>
        <v>#REF!</v>
      </c>
      <c r="F565" s="103" t="e">
        <f>#REF!</f>
        <v>#REF!</v>
      </c>
      <c r="G565" s="103" t="e">
        <f>#REF!</f>
        <v>#REF!</v>
      </c>
      <c r="H565" s="103" t="e">
        <f>#REF!</f>
        <v>#REF!</v>
      </c>
      <c r="I565" s="103" t="e">
        <f>#REF!</f>
        <v>#REF!</v>
      </c>
      <c r="J565" s="103" t="e">
        <f>#REF!</f>
        <v>#REF!</v>
      </c>
      <c r="K565" s="103" t="e">
        <f>#REF!</f>
        <v>#REF!</v>
      </c>
      <c r="L565" s="91"/>
      <c r="M565" s="91">
        <f t="shared" si="40"/>
        <v>25</v>
      </c>
      <c r="N565" s="91" t="str">
        <f t="shared" ca="1" si="41"/>
        <v>#REFERENCE!</v>
      </c>
    </row>
    <row r="566" spans="1:14" ht="12.75">
      <c r="A566" s="93" t="str">
        <f t="shared" ca="1" si="39"/>
        <v>#REFERENCE</v>
      </c>
      <c r="B566" s="1"/>
      <c r="C566" s="103" t="e">
        <f>#REF!</f>
        <v>#REF!</v>
      </c>
      <c r="D566" s="28" t="s">
        <v>806</v>
      </c>
      <c r="E566" s="103" t="e">
        <f>#REF!</f>
        <v>#REF!</v>
      </c>
      <c r="F566" s="103" t="e">
        <f>#REF!</f>
        <v>#REF!</v>
      </c>
      <c r="G566" s="103" t="e">
        <f>#REF!</f>
        <v>#REF!</v>
      </c>
      <c r="H566" s="103" t="e">
        <f>#REF!</f>
        <v>#REF!</v>
      </c>
      <c r="I566" s="103" t="e">
        <f>#REF!</f>
        <v>#REF!</v>
      </c>
      <c r="J566" s="103" t="e">
        <f>#REF!</f>
        <v>#REF!</v>
      </c>
      <c r="K566" s="103" t="e">
        <f>#REF!</f>
        <v>#REF!</v>
      </c>
      <c r="L566" s="91"/>
      <c r="M566" s="91">
        <f t="shared" si="40"/>
        <v>25</v>
      </c>
      <c r="N566" s="91" t="str">
        <f t="shared" ca="1" si="41"/>
        <v>#REFERENCE!</v>
      </c>
    </row>
    <row r="567" spans="1:14" ht="12.75">
      <c r="A567" s="93" t="str">
        <f t="shared" ca="1" si="39"/>
        <v>#REFERENCE</v>
      </c>
      <c r="B567" s="1"/>
      <c r="C567" s="103" t="e">
        <f>#REF!</f>
        <v>#REF!</v>
      </c>
      <c r="D567" s="28" t="s">
        <v>807</v>
      </c>
      <c r="E567" s="103" t="e">
        <f>#REF!</f>
        <v>#REF!</v>
      </c>
      <c r="F567" s="103" t="e">
        <f>#REF!</f>
        <v>#REF!</v>
      </c>
      <c r="G567" s="103" t="e">
        <f>#REF!</f>
        <v>#REF!</v>
      </c>
      <c r="H567" s="103" t="e">
        <f>#REF!</f>
        <v>#REF!</v>
      </c>
      <c r="I567" s="103" t="e">
        <f>#REF!</f>
        <v>#REF!</v>
      </c>
      <c r="J567" s="103" t="e">
        <f>#REF!</f>
        <v>#REF!</v>
      </c>
      <c r="K567" s="103" t="e">
        <f>#REF!</f>
        <v>#REF!</v>
      </c>
      <c r="L567" s="91"/>
      <c r="M567" s="91">
        <f t="shared" si="40"/>
        <v>27</v>
      </c>
      <c r="N567" s="91" t="str">
        <f t="shared" ca="1" si="41"/>
        <v>#REFERENCE!</v>
      </c>
    </row>
    <row r="568" spans="1:14" ht="12.75">
      <c r="A568" s="93" t="str">
        <f t="shared" ca="1" si="39"/>
        <v>#REFERENCE</v>
      </c>
      <c r="B568" s="1"/>
      <c r="C568" s="103" t="e">
        <f>#REF!</f>
        <v>#REF!</v>
      </c>
      <c r="D568" s="28" t="s">
        <v>808</v>
      </c>
      <c r="E568" s="103" t="e">
        <f>#REF!</f>
        <v>#REF!</v>
      </c>
      <c r="F568" s="103" t="e">
        <f>#REF!</f>
        <v>#REF!</v>
      </c>
      <c r="G568" s="103" t="e">
        <f>#REF!</f>
        <v>#REF!</v>
      </c>
      <c r="H568" s="103" t="e">
        <f>#REF!</f>
        <v>#REF!</v>
      </c>
      <c r="I568" s="103" t="e">
        <f>#REF!</f>
        <v>#REF!</v>
      </c>
      <c r="J568" s="103" t="e">
        <f>#REF!</f>
        <v>#REF!</v>
      </c>
      <c r="K568" s="103" t="e">
        <f>#REF!</f>
        <v>#REF!</v>
      </c>
      <c r="L568" s="91"/>
      <c r="M568" s="91">
        <f t="shared" si="40"/>
        <v>25</v>
      </c>
      <c r="N568" s="91" t="str">
        <f t="shared" ca="1" si="41"/>
        <v>#REFERENCE!</v>
      </c>
    </row>
    <row r="569" spans="1:14" ht="12.75">
      <c r="A569" s="93" t="str">
        <f t="shared" ca="1" si="39"/>
        <v>#REFERENCE</v>
      </c>
      <c r="B569" s="1"/>
      <c r="C569" s="103" t="e">
        <f>#REF!</f>
        <v>#REF!</v>
      </c>
      <c r="D569" s="28" t="s">
        <v>809</v>
      </c>
      <c r="E569" s="103"/>
      <c r="F569" s="103" t="e">
        <f>#REF!</f>
        <v>#REF!</v>
      </c>
      <c r="G569" s="103" t="e">
        <f>#REF!</f>
        <v>#REF!</v>
      </c>
      <c r="H569" s="103" t="e">
        <f>#REF!</f>
        <v>#REF!</v>
      </c>
      <c r="I569" s="103" t="e">
        <f>#REF!</f>
        <v>#REF!</v>
      </c>
      <c r="J569" s="103" t="e">
        <f>#REF!</f>
        <v>#REF!</v>
      </c>
      <c r="K569" s="103" t="e">
        <f>#REF!</f>
        <v>#REF!</v>
      </c>
      <c r="L569" s="91"/>
      <c r="M569" s="91">
        <f t="shared" si="40"/>
        <v>27</v>
      </c>
      <c r="N569" s="91" t="str">
        <f t="shared" ca="1" si="41"/>
        <v>#REFERENCE!</v>
      </c>
    </row>
    <row r="570" spans="1:14" ht="12.75">
      <c r="A570" s="93" t="str">
        <f t="shared" ca="1" si="39"/>
        <v>#REFERENCE</v>
      </c>
      <c r="B570" s="1"/>
      <c r="C570" s="103" t="e">
        <f>#REF!</f>
        <v>#REF!</v>
      </c>
      <c r="D570" s="28" t="s">
        <v>810</v>
      </c>
      <c r="E570" s="103"/>
      <c r="F570" s="103" t="e">
        <f>#REF!</f>
        <v>#REF!</v>
      </c>
      <c r="G570" s="103" t="e">
        <f>#REF!</f>
        <v>#REF!</v>
      </c>
      <c r="H570" s="103" t="e">
        <f>#REF!</f>
        <v>#REF!</v>
      </c>
      <c r="I570" s="103" t="e">
        <f>#REF!</f>
        <v>#REF!</v>
      </c>
      <c r="J570" s="103" t="e">
        <f>#REF!</f>
        <v>#REF!</v>
      </c>
      <c r="K570" s="103" t="e">
        <f>#REF!</f>
        <v>#REF!</v>
      </c>
      <c r="L570" s="91"/>
      <c r="M570" s="91">
        <f t="shared" si="40"/>
        <v>27</v>
      </c>
      <c r="N570" s="91" t="str">
        <f t="shared" ca="1" si="41"/>
        <v>#REFERENCE!</v>
      </c>
    </row>
    <row r="571" spans="1:14" ht="12.75">
      <c r="A571" s="93" t="str">
        <f t="shared" ca="1" si="39"/>
        <v>#REFERENCE</v>
      </c>
      <c r="B571" s="1"/>
      <c r="C571" s="103" t="e">
        <f>#REF!</f>
        <v>#REF!</v>
      </c>
      <c r="D571" s="28" t="s">
        <v>811</v>
      </c>
      <c r="E571" s="103"/>
      <c r="F571" s="103" t="e">
        <f>#REF!</f>
        <v>#REF!</v>
      </c>
      <c r="G571" s="103" t="e">
        <f>#REF!</f>
        <v>#REF!</v>
      </c>
      <c r="H571" s="103" t="e">
        <f>#REF!</f>
        <v>#REF!</v>
      </c>
      <c r="I571" s="103" t="e">
        <f>#REF!</f>
        <v>#REF!</v>
      </c>
      <c r="J571" s="103" t="e">
        <f>#REF!</f>
        <v>#REF!</v>
      </c>
      <c r="K571" s="103" t="e">
        <f>#REF!</f>
        <v>#REF!</v>
      </c>
      <c r="L571" s="91"/>
      <c r="M571" s="91">
        <f t="shared" si="40"/>
        <v>27</v>
      </c>
      <c r="N571" s="91" t="str">
        <f t="shared" ca="1" si="41"/>
        <v>#REFERENCE!</v>
      </c>
    </row>
    <row r="572" spans="1:14" ht="12.75">
      <c r="A572" s="93" t="str">
        <f t="shared" ca="1" si="39"/>
        <v>#REFERENCE</v>
      </c>
      <c r="B572" s="1"/>
      <c r="C572" s="103" t="e">
        <f>#REF!</f>
        <v>#REF!</v>
      </c>
      <c r="D572" s="28" t="s">
        <v>812</v>
      </c>
      <c r="E572" s="103"/>
      <c r="F572" s="103" t="e">
        <f>#REF!</f>
        <v>#REF!</v>
      </c>
      <c r="G572" s="103" t="e">
        <f>#REF!</f>
        <v>#REF!</v>
      </c>
      <c r="H572" s="103" t="e">
        <f>#REF!</f>
        <v>#REF!</v>
      </c>
      <c r="I572" s="103" t="e">
        <f>#REF!</f>
        <v>#REF!</v>
      </c>
      <c r="J572" s="103" t="e">
        <f>#REF!</f>
        <v>#REF!</v>
      </c>
      <c r="K572" s="103" t="e">
        <f>#REF!</f>
        <v>#REF!</v>
      </c>
      <c r="L572" s="91"/>
      <c r="M572" s="91">
        <f t="shared" si="40"/>
        <v>29</v>
      </c>
      <c r="N572" s="91" t="str">
        <f t="shared" ca="1" si="41"/>
        <v>#REFERENCE!</v>
      </c>
    </row>
    <row r="573" spans="1:14" ht="12.75">
      <c r="A573" s="93" t="str">
        <f t="shared" ca="1" si="39"/>
        <v>#REFERENCE</v>
      </c>
      <c r="B573" s="1"/>
      <c r="C573" s="103" t="e">
        <f>#REF!</f>
        <v>#REF!</v>
      </c>
      <c r="D573" s="28" t="s">
        <v>813</v>
      </c>
      <c r="E573" s="103"/>
      <c r="F573" s="103" t="e">
        <f>#REF!</f>
        <v>#REF!</v>
      </c>
      <c r="G573" s="103" t="e">
        <f>#REF!</f>
        <v>#REF!</v>
      </c>
      <c r="H573" s="103" t="e">
        <f>#REF!</f>
        <v>#REF!</v>
      </c>
      <c r="I573" s="103" t="e">
        <f>#REF!</f>
        <v>#REF!</v>
      </c>
      <c r="J573" s="103" t="e">
        <f>#REF!</f>
        <v>#REF!</v>
      </c>
      <c r="K573" s="103" t="e">
        <f>#REF!</f>
        <v>#REF!</v>
      </c>
      <c r="L573" s="91"/>
      <c r="M573" s="91">
        <f t="shared" si="40"/>
        <v>27</v>
      </c>
      <c r="N573" s="91" t="str">
        <f t="shared" ca="1" si="41"/>
        <v>#REFERENCE!</v>
      </c>
    </row>
    <row r="574" spans="1:14" ht="12.75">
      <c r="A574" s="93" t="str">
        <f t="shared" ca="1" si="39"/>
        <v>#REFERENCE</v>
      </c>
      <c r="B574" s="1"/>
      <c r="C574" s="103" t="e">
        <f>#REF!</f>
        <v>#REF!</v>
      </c>
      <c r="D574" s="28" t="s">
        <v>814</v>
      </c>
      <c r="E574" s="103"/>
      <c r="F574" s="103" t="e">
        <f>#REF!</f>
        <v>#REF!</v>
      </c>
      <c r="G574" s="103" t="e">
        <f>#REF!</f>
        <v>#REF!</v>
      </c>
      <c r="H574" s="103" t="e">
        <f>#REF!</f>
        <v>#REF!</v>
      </c>
      <c r="I574" s="103" t="e">
        <f>#REF!</f>
        <v>#REF!</v>
      </c>
      <c r="J574" s="103" t="e">
        <f>#REF!</f>
        <v>#REF!</v>
      </c>
      <c r="K574" s="103" t="e">
        <f>#REF!</f>
        <v>#REF!</v>
      </c>
      <c r="L574" s="91"/>
      <c r="M574" s="91">
        <f t="shared" si="40"/>
        <v>26</v>
      </c>
      <c r="N574" s="91" t="str">
        <f t="shared" ca="1" si="41"/>
        <v>#REFERENCE!</v>
      </c>
    </row>
    <row r="575" spans="1:14" ht="12.75">
      <c r="A575" s="93" t="str">
        <f t="shared" ca="1" si="39"/>
        <v>#REFERENCE</v>
      </c>
      <c r="B575" s="1"/>
      <c r="C575" s="103" t="e">
        <f>#REF!</f>
        <v>#REF!</v>
      </c>
      <c r="D575" s="28" t="s">
        <v>815</v>
      </c>
      <c r="E575" s="103"/>
      <c r="F575" s="103" t="e">
        <f>#REF!</f>
        <v>#REF!</v>
      </c>
      <c r="G575" s="103" t="e">
        <f>#REF!</f>
        <v>#REF!</v>
      </c>
      <c r="H575" s="103" t="e">
        <f>#REF!</f>
        <v>#REF!</v>
      </c>
      <c r="I575" s="103" t="e">
        <f>#REF!</f>
        <v>#REF!</v>
      </c>
      <c r="J575" s="103" t="e">
        <f>#REF!</f>
        <v>#REF!</v>
      </c>
      <c r="K575" s="103" t="e">
        <f>#REF!</f>
        <v>#REF!</v>
      </c>
      <c r="L575" s="91"/>
      <c r="M575" s="91">
        <f t="shared" si="40"/>
        <v>26</v>
      </c>
      <c r="N575" s="91" t="str">
        <f t="shared" ca="1" si="41"/>
        <v>#REFERENCE!</v>
      </c>
    </row>
    <row r="576" spans="1:14" ht="12.75">
      <c r="A576" s="93" t="str">
        <f t="shared" ca="1" si="39"/>
        <v>#REFERENCE</v>
      </c>
      <c r="B576" s="1"/>
      <c r="C576" s="103" t="e">
        <f>#REF!</f>
        <v>#REF!</v>
      </c>
      <c r="D576" s="28" t="s">
        <v>816</v>
      </c>
      <c r="E576" s="103"/>
      <c r="F576" s="103" t="e">
        <f>#REF!</f>
        <v>#REF!</v>
      </c>
      <c r="G576" s="103" t="e">
        <f>#REF!</f>
        <v>#REF!</v>
      </c>
      <c r="H576" s="103" t="e">
        <f>#REF!</f>
        <v>#REF!</v>
      </c>
      <c r="I576" s="103" t="e">
        <f>#REF!</f>
        <v>#REF!</v>
      </c>
      <c r="J576" s="103" t="e">
        <f>#REF!</f>
        <v>#REF!</v>
      </c>
      <c r="K576" s="103" t="e">
        <f>#REF!</f>
        <v>#REF!</v>
      </c>
      <c r="L576" s="91"/>
      <c r="M576" s="91">
        <f t="shared" si="40"/>
        <v>26</v>
      </c>
      <c r="N576" s="91" t="str">
        <f t="shared" ca="1" si="41"/>
        <v>#REFERENCE!</v>
      </c>
    </row>
    <row r="577" spans="1:14" ht="12.75">
      <c r="A577" s="93" t="str">
        <f t="shared" ref="A577:A636" ca="1" si="42">MID(N577,1,FIND("!",N577,1)-1)</f>
        <v>#REFERENCE</v>
      </c>
      <c r="B577" s="1"/>
      <c r="C577" s="103" t="e">
        <f>#REF!</f>
        <v>#REF!</v>
      </c>
      <c r="D577" s="28" t="s">
        <v>817</v>
      </c>
      <c r="E577" s="103"/>
      <c r="F577" s="103" t="e">
        <f>#REF!</f>
        <v>#REF!</v>
      </c>
      <c r="G577" s="103" t="e">
        <f>#REF!</f>
        <v>#REF!</v>
      </c>
      <c r="H577" s="103" t="e">
        <f>#REF!</f>
        <v>#REF!</v>
      </c>
      <c r="I577" s="103" t="e">
        <f>#REF!</f>
        <v>#REF!</v>
      </c>
      <c r="J577" s="103" t="e">
        <f>#REF!</f>
        <v>#REF!</v>
      </c>
      <c r="K577" s="103" t="e">
        <f>#REF!</f>
        <v>#REF!</v>
      </c>
      <c r="L577" s="91"/>
      <c r="M577" s="91">
        <f t="shared" ref="M577:M636" si="43">LEN(D577)</f>
        <v>28</v>
      </c>
      <c r="N577" s="91" t="str">
        <f t="shared" ca="1" si="41"/>
        <v>#REFERENCE!</v>
      </c>
    </row>
    <row r="578" spans="1:14" ht="12.75">
      <c r="A578" s="93" t="str">
        <f t="shared" ca="1" si="42"/>
        <v>#REFERENCE</v>
      </c>
      <c r="B578" s="1"/>
      <c r="C578" s="103" t="e">
        <f>#REF!</f>
        <v>#REF!</v>
      </c>
      <c r="D578" s="28" t="s">
        <v>818</v>
      </c>
      <c r="E578" s="103"/>
      <c r="F578" s="103" t="e">
        <f>#REF!</f>
        <v>#REF!</v>
      </c>
      <c r="G578" s="103" t="e">
        <f>#REF!</f>
        <v>#REF!</v>
      </c>
      <c r="H578" s="103" t="e">
        <f>#REF!</f>
        <v>#REF!</v>
      </c>
      <c r="I578" s="103" t="e">
        <f>#REF!</f>
        <v>#REF!</v>
      </c>
      <c r="J578" s="103" t="e">
        <f>#REF!</f>
        <v>#REF!</v>
      </c>
      <c r="K578" s="103" t="e">
        <f>#REF!</f>
        <v>#REF!</v>
      </c>
      <c r="L578" s="91"/>
      <c r="M578" s="91">
        <f t="shared" si="43"/>
        <v>26</v>
      </c>
      <c r="N578" s="91" t="str">
        <f t="shared" ca="1" si="41"/>
        <v>#REFERENCE!</v>
      </c>
    </row>
    <row r="579" spans="1:14" ht="12.75">
      <c r="A579" s="93" t="str">
        <f t="shared" ca="1" si="42"/>
        <v>#REFERENCE</v>
      </c>
      <c r="B579" s="1"/>
      <c r="C579" s="103" t="e">
        <f>#REF!</f>
        <v>#REF!</v>
      </c>
      <c r="D579" s="28" t="s">
        <v>819</v>
      </c>
      <c r="E579" s="103" t="e">
        <f>#REF!</f>
        <v>#REF!</v>
      </c>
      <c r="F579" s="103" t="e">
        <f>#REF!</f>
        <v>#REF!</v>
      </c>
      <c r="G579" s="103" t="e">
        <f>#REF!</f>
        <v>#REF!</v>
      </c>
      <c r="H579" s="103" t="e">
        <f>#REF!</f>
        <v>#REF!</v>
      </c>
      <c r="I579" s="103" t="e">
        <f>#REF!</f>
        <v>#REF!</v>
      </c>
      <c r="J579" s="103" t="e">
        <f>#REF!</f>
        <v>#REF!</v>
      </c>
      <c r="K579" s="103" t="e">
        <f>#REF!</f>
        <v>#REF!</v>
      </c>
      <c r="L579" s="91"/>
      <c r="M579" s="91">
        <f t="shared" si="43"/>
        <v>19</v>
      </c>
      <c r="N579" s="91" t="str">
        <f t="shared" ref="N579:N638" ca="1" si="44">MID(_xlfn.FORMULATEXT(I579),2,300)</f>
        <v>#REFERENCE!</v>
      </c>
    </row>
    <row r="580" spans="1:14" ht="12.75">
      <c r="A580" s="93" t="str">
        <f t="shared" ca="1" si="42"/>
        <v>#REFERENCE</v>
      </c>
      <c r="B580" s="1"/>
      <c r="C580" s="103" t="e">
        <f>#REF!</f>
        <v>#REF!</v>
      </c>
      <c r="D580" s="28" t="s">
        <v>820</v>
      </c>
      <c r="E580" s="103" t="e">
        <f>#REF!</f>
        <v>#REF!</v>
      </c>
      <c r="F580" s="103" t="e">
        <f>#REF!</f>
        <v>#REF!</v>
      </c>
      <c r="G580" s="103" t="e">
        <f>#REF!</f>
        <v>#REF!</v>
      </c>
      <c r="H580" s="103" t="e">
        <f>#REF!</f>
        <v>#REF!</v>
      </c>
      <c r="I580" s="103" t="e">
        <f>#REF!</f>
        <v>#REF!</v>
      </c>
      <c r="J580" s="103" t="e">
        <f>#REF!</f>
        <v>#REF!</v>
      </c>
      <c r="K580" s="103" t="e">
        <f>#REF!</f>
        <v>#REF!</v>
      </c>
      <c r="L580" s="91"/>
      <c r="M580" s="91">
        <f t="shared" si="43"/>
        <v>19</v>
      </c>
      <c r="N580" s="91" t="str">
        <f t="shared" ca="1" si="44"/>
        <v>#REFERENCE!</v>
      </c>
    </row>
    <row r="581" spans="1:14" ht="12.75">
      <c r="A581" s="93" t="str">
        <f t="shared" ca="1" si="42"/>
        <v>#REFERENCE</v>
      </c>
      <c r="B581" s="1"/>
      <c r="C581" s="103" t="e">
        <f>#REF!</f>
        <v>#REF!</v>
      </c>
      <c r="D581" s="28" t="s">
        <v>821</v>
      </c>
      <c r="E581" s="103" t="e">
        <f>#REF!</f>
        <v>#REF!</v>
      </c>
      <c r="F581" s="103" t="e">
        <f>#REF!</f>
        <v>#REF!</v>
      </c>
      <c r="G581" s="103" t="e">
        <f>#REF!</f>
        <v>#REF!</v>
      </c>
      <c r="H581" s="103" t="e">
        <f>#REF!</f>
        <v>#REF!</v>
      </c>
      <c r="I581" s="103" t="e">
        <f>#REF!</f>
        <v>#REF!</v>
      </c>
      <c r="J581" s="103" t="e">
        <f>#REF!</f>
        <v>#REF!</v>
      </c>
      <c r="K581" s="103" t="e">
        <f>#REF!</f>
        <v>#REF!</v>
      </c>
      <c r="L581" s="91"/>
      <c r="M581" s="91">
        <f t="shared" si="43"/>
        <v>19</v>
      </c>
      <c r="N581" s="91" t="str">
        <f t="shared" ca="1" si="44"/>
        <v>#REFERENCE!</v>
      </c>
    </row>
    <row r="582" spans="1:14" ht="12.75">
      <c r="A582" s="93" t="str">
        <f t="shared" ca="1" si="42"/>
        <v>#REFERENCE</v>
      </c>
      <c r="B582" s="1"/>
      <c r="C582" s="103" t="e">
        <f>#REF!</f>
        <v>#REF!</v>
      </c>
      <c r="D582" s="28" t="s">
        <v>822</v>
      </c>
      <c r="E582" s="103" t="e">
        <f>#REF!</f>
        <v>#REF!</v>
      </c>
      <c r="F582" s="103" t="e">
        <f>#REF!</f>
        <v>#REF!</v>
      </c>
      <c r="G582" s="103" t="e">
        <f>#REF!</f>
        <v>#REF!</v>
      </c>
      <c r="H582" s="103" t="e">
        <f>#REF!</f>
        <v>#REF!</v>
      </c>
      <c r="I582" s="103" t="e">
        <f>#REF!</f>
        <v>#REF!</v>
      </c>
      <c r="J582" s="103" t="e">
        <f>#REF!</f>
        <v>#REF!</v>
      </c>
      <c r="K582" s="103" t="e">
        <f>#REF!</f>
        <v>#REF!</v>
      </c>
      <c r="L582" s="91"/>
      <c r="M582" s="91">
        <f t="shared" si="43"/>
        <v>21</v>
      </c>
      <c r="N582" s="91" t="str">
        <f t="shared" ca="1" si="44"/>
        <v>#REFERENCE!</v>
      </c>
    </row>
    <row r="583" spans="1:14" ht="12.75">
      <c r="A583" s="93" t="str">
        <f t="shared" ca="1" si="42"/>
        <v>#REFERENCE</v>
      </c>
      <c r="B583" s="1"/>
      <c r="C583" s="103" t="e">
        <f>#REF!</f>
        <v>#REF!</v>
      </c>
      <c r="D583" s="28" t="s">
        <v>823</v>
      </c>
      <c r="E583" s="103" t="e">
        <f>#REF!</f>
        <v>#REF!</v>
      </c>
      <c r="F583" s="103" t="e">
        <f>#REF!</f>
        <v>#REF!</v>
      </c>
      <c r="G583" s="103" t="e">
        <f>#REF!</f>
        <v>#REF!</v>
      </c>
      <c r="H583" s="103" t="e">
        <f>#REF!</f>
        <v>#REF!</v>
      </c>
      <c r="I583" s="103" t="e">
        <f>#REF!</f>
        <v>#REF!</v>
      </c>
      <c r="J583" s="103" t="e">
        <f>#REF!</f>
        <v>#REF!</v>
      </c>
      <c r="K583" s="103" t="e">
        <f>#REF!</f>
        <v>#REF!</v>
      </c>
      <c r="L583" s="91"/>
      <c r="M583" s="91">
        <f t="shared" si="43"/>
        <v>19</v>
      </c>
      <c r="N583" s="91" t="str">
        <f t="shared" ca="1" si="44"/>
        <v>#REFERENCE!</v>
      </c>
    </row>
    <row r="584" spans="1:14" ht="12.75">
      <c r="A584" s="93" t="str">
        <f t="shared" ca="1" si="42"/>
        <v>#REFERENCE</v>
      </c>
      <c r="B584" s="1"/>
      <c r="C584" s="103" t="e">
        <f>#REF!</f>
        <v>#REF!</v>
      </c>
      <c r="D584" s="28" t="s">
        <v>824</v>
      </c>
      <c r="E584" s="28"/>
      <c r="F584" s="103" t="e">
        <f>#REF!</f>
        <v>#REF!</v>
      </c>
      <c r="G584" s="103" t="e">
        <f>#REF!</f>
        <v>#REF!</v>
      </c>
      <c r="H584" s="103" t="e">
        <f>#REF!</f>
        <v>#REF!</v>
      </c>
      <c r="I584" s="103" t="e">
        <f>#REF!</f>
        <v>#REF!</v>
      </c>
      <c r="J584" s="103" t="e">
        <f>#REF!</f>
        <v>#REF!</v>
      </c>
      <c r="K584" s="103" t="e">
        <f>#REF!</f>
        <v>#REF!</v>
      </c>
      <c r="L584" s="91"/>
      <c r="M584" s="91">
        <f t="shared" si="43"/>
        <v>21</v>
      </c>
      <c r="N584" s="91" t="str">
        <f t="shared" ca="1" si="44"/>
        <v>#REFERENCE!</v>
      </c>
    </row>
    <row r="585" spans="1:14" ht="12.75">
      <c r="A585" s="93" t="str">
        <f t="shared" ca="1" si="42"/>
        <v>#REFERENCE</v>
      </c>
      <c r="B585" s="1"/>
      <c r="C585" s="103" t="e">
        <f>#REF!</f>
        <v>#REF!</v>
      </c>
      <c r="D585" s="28" t="s">
        <v>825</v>
      </c>
      <c r="E585" s="103"/>
      <c r="F585" s="103" t="e">
        <f>#REF!</f>
        <v>#REF!</v>
      </c>
      <c r="G585" s="103" t="e">
        <f>#REF!</f>
        <v>#REF!</v>
      </c>
      <c r="H585" s="103" t="e">
        <f>#REF!</f>
        <v>#REF!</v>
      </c>
      <c r="I585" s="103" t="e">
        <f>#REF!</f>
        <v>#REF!</v>
      </c>
      <c r="J585" s="103" t="e">
        <f>#REF!</f>
        <v>#REF!</v>
      </c>
      <c r="K585" s="103" t="e">
        <f>#REF!</f>
        <v>#REF!</v>
      </c>
      <c r="L585" s="91"/>
      <c r="M585" s="91">
        <f t="shared" si="43"/>
        <v>21</v>
      </c>
      <c r="N585" s="91" t="str">
        <f t="shared" ca="1" si="44"/>
        <v>#REFERENCE!</v>
      </c>
    </row>
    <row r="586" spans="1:14" ht="12.75">
      <c r="A586" s="93" t="str">
        <f t="shared" ca="1" si="42"/>
        <v>#REFERENCE</v>
      </c>
      <c r="B586" s="1"/>
      <c r="C586" s="103" t="e">
        <f>#REF!</f>
        <v>#REF!</v>
      </c>
      <c r="D586" s="28" t="s">
        <v>826</v>
      </c>
      <c r="E586" s="103"/>
      <c r="F586" s="103" t="e">
        <f>#REF!</f>
        <v>#REF!</v>
      </c>
      <c r="G586" s="103" t="e">
        <f>#REF!</f>
        <v>#REF!</v>
      </c>
      <c r="H586" s="103" t="e">
        <f>#REF!</f>
        <v>#REF!</v>
      </c>
      <c r="I586" s="103" t="e">
        <f>#REF!</f>
        <v>#REF!</v>
      </c>
      <c r="J586" s="103" t="e">
        <f>#REF!</f>
        <v>#REF!</v>
      </c>
      <c r="K586" s="103" t="e">
        <f>#REF!</f>
        <v>#REF!</v>
      </c>
      <c r="L586" s="91"/>
      <c r="M586" s="91">
        <f t="shared" si="43"/>
        <v>21</v>
      </c>
      <c r="N586" s="91" t="str">
        <f t="shared" ca="1" si="44"/>
        <v>#REFERENCE!</v>
      </c>
    </row>
    <row r="587" spans="1:14" ht="12.75">
      <c r="A587" s="93" t="str">
        <f t="shared" ca="1" si="42"/>
        <v>#REFERENCE</v>
      </c>
      <c r="B587" s="1"/>
      <c r="C587" s="103" t="e">
        <f>#REF!</f>
        <v>#REF!</v>
      </c>
      <c r="D587" s="28" t="s">
        <v>827</v>
      </c>
      <c r="E587" s="103"/>
      <c r="F587" s="103" t="e">
        <f>#REF!</f>
        <v>#REF!</v>
      </c>
      <c r="G587" s="103" t="e">
        <f>#REF!</f>
        <v>#REF!</v>
      </c>
      <c r="H587" s="103" t="e">
        <f>#REF!</f>
        <v>#REF!</v>
      </c>
      <c r="I587" s="103" t="e">
        <f>#REF!</f>
        <v>#REF!</v>
      </c>
      <c r="J587" s="103" t="e">
        <f>#REF!</f>
        <v>#REF!</v>
      </c>
      <c r="K587" s="103" t="e">
        <f>#REF!</f>
        <v>#REF!</v>
      </c>
      <c r="L587" s="91"/>
      <c r="M587" s="91">
        <f t="shared" si="43"/>
        <v>23</v>
      </c>
      <c r="N587" s="91" t="str">
        <f t="shared" ca="1" si="44"/>
        <v>#REFERENCE!</v>
      </c>
    </row>
    <row r="588" spans="1:14" ht="12.75">
      <c r="A588" s="93" t="str">
        <f t="shared" ca="1" si="42"/>
        <v>#REFERENCE</v>
      </c>
      <c r="B588" s="1"/>
      <c r="C588" s="103" t="e">
        <f>#REF!</f>
        <v>#REF!</v>
      </c>
      <c r="D588" s="28" t="s">
        <v>828</v>
      </c>
      <c r="E588" s="103"/>
      <c r="F588" s="103" t="e">
        <f>#REF!</f>
        <v>#REF!</v>
      </c>
      <c r="G588" s="103" t="e">
        <f>#REF!</f>
        <v>#REF!</v>
      </c>
      <c r="H588" s="103" t="e">
        <f>#REF!</f>
        <v>#REF!</v>
      </c>
      <c r="I588" s="103" t="e">
        <f>#REF!</f>
        <v>#REF!</v>
      </c>
      <c r="J588" s="103" t="e">
        <f>#REF!</f>
        <v>#REF!</v>
      </c>
      <c r="K588" s="103" t="e">
        <f>#REF!</f>
        <v>#REF!</v>
      </c>
      <c r="L588" s="91"/>
      <c r="M588" s="91">
        <f t="shared" si="43"/>
        <v>21</v>
      </c>
      <c r="N588" s="91" t="str">
        <f t="shared" ca="1" si="44"/>
        <v>#REFERENCE!</v>
      </c>
    </row>
    <row r="589" spans="1:14" ht="12.75">
      <c r="A589" s="93" t="str">
        <f t="shared" ca="1" si="42"/>
        <v>#REFERENCE</v>
      </c>
      <c r="B589" s="1"/>
      <c r="C589" s="103" t="e">
        <f>#REF!</f>
        <v>#REF!</v>
      </c>
      <c r="D589" s="28" t="s">
        <v>829</v>
      </c>
      <c r="E589" s="103"/>
      <c r="F589" s="103" t="e">
        <f>#REF!</f>
        <v>#REF!</v>
      </c>
      <c r="G589" s="103" t="e">
        <f>#REF!</f>
        <v>#REF!</v>
      </c>
      <c r="H589" s="103" t="e">
        <f>#REF!</f>
        <v>#REF!</v>
      </c>
      <c r="I589" s="103" t="e">
        <f>#REF!</f>
        <v>#REF!</v>
      </c>
      <c r="J589" s="103" t="e">
        <f>#REF!</f>
        <v>#REF!</v>
      </c>
      <c r="K589" s="103" t="e">
        <f>#REF!</f>
        <v>#REF!</v>
      </c>
      <c r="L589" s="91"/>
      <c r="M589" s="91">
        <f t="shared" si="43"/>
        <v>20</v>
      </c>
      <c r="N589" s="91" t="str">
        <f t="shared" ca="1" si="44"/>
        <v>#REFERENCE!</v>
      </c>
    </row>
    <row r="590" spans="1:14" ht="12.75">
      <c r="A590" s="93" t="str">
        <f t="shared" ca="1" si="42"/>
        <v>#REFERENCE</v>
      </c>
      <c r="B590" s="1"/>
      <c r="C590" s="103" t="e">
        <f>#REF!</f>
        <v>#REF!</v>
      </c>
      <c r="D590" s="28" t="s">
        <v>830</v>
      </c>
      <c r="E590" s="103"/>
      <c r="F590" s="103" t="e">
        <f>#REF!</f>
        <v>#REF!</v>
      </c>
      <c r="G590" s="103" t="e">
        <f>#REF!</f>
        <v>#REF!</v>
      </c>
      <c r="H590" s="103" t="e">
        <f>#REF!</f>
        <v>#REF!</v>
      </c>
      <c r="I590" s="103" t="e">
        <f>#REF!</f>
        <v>#REF!</v>
      </c>
      <c r="J590" s="103" t="e">
        <f>#REF!</f>
        <v>#REF!</v>
      </c>
      <c r="K590" s="103" t="e">
        <f>#REF!</f>
        <v>#REF!</v>
      </c>
      <c r="L590" s="91"/>
      <c r="M590" s="91">
        <f t="shared" si="43"/>
        <v>20</v>
      </c>
      <c r="N590" s="91" t="str">
        <f t="shared" ca="1" si="44"/>
        <v>#REFERENCE!</v>
      </c>
    </row>
    <row r="591" spans="1:14" ht="12.75">
      <c r="A591" s="93" t="str">
        <f t="shared" ca="1" si="42"/>
        <v>#REFERENCE</v>
      </c>
      <c r="B591" s="1"/>
      <c r="C591" s="103" t="e">
        <f>#REF!</f>
        <v>#REF!</v>
      </c>
      <c r="D591" s="28" t="s">
        <v>831</v>
      </c>
      <c r="E591" s="103"/>
      <c r="F591" s="103" t="e">
        <f>#REF!</f>
        <v>#REF!</v>
      </c>
      <c r="G591" s="103" t="e">
        <f>#REF!</f>
        <v>#REF!</v>
      </c>
      <c r="H591" s="103" t="e">
        <f>#REF!</f>
        <v>#REF!</v>
      </c>
      <c r="I591" s="103" t="e">
        <f>#REF!</f>
        <v>#REF!</v>
      </c>
      <c r="J591" s="103" t="e">
        <f>#REF!</f>
        <v>#REF!</v>
      </c>
      <c r="K591" s="103" t="e">
        <f>#REF!</f>
        <v>#REF!</v>
      </c>
      <c r="L591" s="91"/>
      <c r="M591" s="91">
        <f t="shared" si="43"/>
        <v>20</v>
      </c>
      <c r="N591" s="91" t="str">
        <f t="shared" ca="1" si="44"/>
        <v>#REFERENCE!</v>
      </c>
    </row>
    <row r="592" spans="1:14" ht="12.75">
      <c r="A592" s="93" t="str">
        <f t="shared" ca="1" si="42"/>
        <v>#REFERENCE</v>
      </c>
      <c r="B592" s="1"/>
      <c r="C592" s="103" t="e">
        <f>#REF!</f>
        <v>#REF!</v>
      </c>
      <c r="D592" s="28" t="s">
        <v>832</v>
      </c>
      <c r="E592" s="103"/>
      <c r="F592" s="103" t="e">
        <f>#REF!</f>
        <v>#REF!</v>
      </c>
      <c r="G592" s="103" t="e">
        <f>#REF!</f>
        <v>#REF!</v>
      </c>
      <c r="H592" s="103" t="e">
        <f>#REF!</f>
        <v>#REF!</v>
      </c>
      <c r="I592" s="103" t="e">
        <f>#REF!</f>
        <v>#REF!</v>
      </c>
      <c r="J592" s="103" t="e">
        <f>#REF!</f>
        <v>#REF!</v>
      </c>
      <c r="K592" s="103" t="e">
        <f>#REF!</f>
        <v>#REF!</v>
      </c>
      <c r="L592" s="91"/>
      <c r="M592" s="91">
        <f t="shared" si="43"/>
        <v>22</v>
      </c>
      <c r="N592" s="91" t="str">
        <f t="shared" ca="1" si="44"/>
        <v>#REFERENCE!</v>
      </c>
    </row>
    <row r="593" spans="1:14" ht="12.75">
      <c r="A593" s="93" t="str">
        <f t="shared" ca="1" si="42"/>
        <v>#REFERENCE</v>
      </c>
      <c r="B593" s="1"/>
      <c r="C593" s="103" t="e">
        <f>#REF!</f>
        <v>#REF!</v>
      </c>
      <c r="D593" s="28" t="s">
        <v>833</v>
      </c>
      <c r="E593" s="103"/>
      <c r="F593" s="103" t="e">
        <f>#REF!</f>
        <v>#REF!</v>
      </c>
      <c r="G593" s="103" t="e">
        <f>#REF!</f>
        <v>#REF!</v>
      </c>
      <c r="H593" s="103" t="e">
        <f>#REF!</f>
        <v>#REF!</v>
      </c>
      <c r="I593" s="103" t="e">
        <f>#REF!</f>
        <v>#REF!</v>
      </c>
      <c r="J593" s="103" t="e">
        <f>#REF!</f>
        <v>#REF!</v>
      </c>
      <c r="K593" s="103" t="e">
        <f>#REF!</f>
        <v>#REF!</v>
      </c>
      <c r="L593" s="91"/>
      <c r="M593" s="91">
        <f t="shared" si="43"/>
        <v>20</v>
      </c>
      <c r="N593" s="91" t="str">
        <f t="shared" ca="1" si="44"/>
        <v>#REFERENCE!</v>
      </c>
    </row>
    <row r="594" spans="1:14" ht="12.75">
      <c r="A594" s="92" t="str">
        <f t="shared" ca="1" si="42"/>
        <v>#REFERENCE</v>
      </c>
      <c r="B594" s="102" t="e">
        <f>#REF! &amp; " - " &amp;#REF!</f>
        <v>#REF!</v>
      </c>
      <c r="C594" s="102" t="e">
        <f>#REF!</f>
        <v>#REF!</v>
      </c>
      <c r="D594" s="102" t="s">
        <v>834</v>
      </c>
      <c r="E594" s="40"/>
      <c r="F594" s="40"/>
      <c r="G594" s="96"/>
      <c r="H594" s="96"/>
      <c r="I594" s="102" t="e">
        <f>#REF!</f>
        <v>#REF!</v>
      </c>
      <c r="J594" s="102" t="e">
        <f>#REF!</f>
        <v>#REF!</v>
      </c>
      <c r="K594" s="102" t="e">
        <f>#REF!</f>
        <v>#REF!</v>
      </c>
      <c r="L594" s="91"/>
      <c r="M594" s="91">
        <f t="shared" si="43"/>
        <v>13</v>
      </c>
      <c r="N594" s="91" t="str">
        <f t="shared" ca="1" si="44"/>
        <v>#REFERENCE!</v>
      </c>
    </row>
    <row r="595" spans="1:14" ht="12.75">
      <c r="A595" s="92" t="str">
        <f t="shared" ca="1" si="42"/>
        <v>#REFERENCE</v>
      </c>
      <c r="B595" s="40"/>
      <c r="C595" s="102" t="e">
        <f>#REF!</f>
        <v>#REF!</v>
      </c>
      <c r="D595" s="102" t="s">
        <v>835</v>
      </c>
      <c r="E595" s="40"/>
      <c r="F595" s="40"/>
      <c r="G595" s="96"/>
      <c r="H595" s="96"/>
      <c r="I595" s="102" t="e">
        <f>#REF!</f>
        <v>#REF!</v>
      </c>
      <c r="J595" s="102" t="e">
        <f>#REF!</f>
        <v>#REF!</v>
      </c>
      <c r="K595" s="102" t="e">
        <f>#REF!</f>
        <v>#REF!</v>
      </c>
      <c r="L595" s="91"/>
      <c r="M595" s="91">
        <f t="shared" si="43"/>
        <v>17</v>
      </c>
      <c r="N595" s="91" t="str">
        <f t="shared" ca="1" si="44"/>
        <v>#REFERENCE!</v>
      </c>
    </row>
    <row r="596" spans="1:14" ht="12.75">
      <c r="A596" s="92" t="str">
        <f t="shared" ca="1" si="42"/>
        <v>#REFERENCE</v>
      </c>
      <c r="B596" s="40"/>
      <c r="C596" s="102" t="e">
        <f>#REF!</f>
        <v>#REF!</v>
      </c>
      <c r="D596" s="97" t="s">
        <v>836</v>
      </c>
      <c r="E596" s="40"/>
      <c r="F596" s="40"/>
      <c r="G596" s="96"/>
      <c r="H596" s="96"/>
      <c r="I596" s="102" t="e">
        <f>#REF!</f>
        <v>#REF!</v>
      </c>
      <c r="J596" s="102" t="e">
        <f>#REF!</f>
        <v>#REF!</v>
      </c>
      <c r="K596" s="102" t="e">
        <f>#REF!</f>
        <v>#REF!</v>
      </c>
      <c r="L596" s="91"/>
      <c r="M596" s="91">
        <f t="shared" si="43"/>
        <v>13</v>
      </c>
      <c r="N596" s="91" t="str">
        <f t="shared" ca="1" si="44"/>
        <v>#REFERENCE!</v>
      </c>
    </row>
    <row r="597" spans="1:14" ht="12.75">
      <c r="A597" s="92" t="str">
        <f t="shared" ca="1" si="42"/>
        <v>#REFERENCE</v>
      </c>
      <c r="B597" s="40"/>
      <c r="C597" s="102" t="e">
        <f>#REF!</f>
        <v>#REF!</v>
      </c>
      <c r="D597" s="97" t="s">
        <v>837</v>
      </c>
      <c r="E597" s="40"/>
      <c r="F597" s="40"/>
      <c r="G597" s="96"/>
      <c r="H597" s="96"/>
      <c r="I597" s="102" t="e">
        <f>#REF!</f>
        <v>#REF!</v>
      </c>
      <c r="J597" s="102" t="e">
        <f>#REF!</f>
        <v>#REF!</v>
      </c>
      <c r="K597" s="102" t="e">
        <f>#REF!</f>
        <v>#REF!</v>
      </c>
      <c r="L597" s="91"/>
      <c r="M597" s="91">
        <f t="shared" si="43"/>
        <v>15</v>
      </c>
      <c r="N597" s="91" t="str">
        <f t="shared" ca="1" si="44"/>
        <v>#REFERENCE!</v>
      </c>
    </row>
    <row r="598" spans="1:14" ht="12.75">
      <c r="A598" s="92" t="str">
        <f t="shared" ca="1" si="42"/>
        <v>#REFERENCE</v>
      </c>
      <c r="B598" s="40"/>
      <c r="C598" s="102" t="e">
        <f>#REF!</f>
        <v>#REF!</v>
      </c>
      <c r="D598" s="97" t="s">
        <v>838</v>
      </c>
      <c r="E598" s="40"/>
      <c r="F598" s="40"/>
      <c r="G598" s="96"/>
      <c r="H598" s="96"/>
      <c r="I598" s="102" t="e">
        <f>#REF!</f>
        <v>#REF!</v>
      </c>
      <c r="J598" s="102" t="e">
        <f>#REF!</f>
        <v>#REF!</v>
      </c>
      <c r="K598" s="102" t="e">
        <f>#REF!</f>
        <v>#REF!</v>
      </c>
      <c r="L598" s="91"/>
      <c r="M598" s="91">
        <f t="shared" si="43"/>
        <v>15</v>
      </c>
      <c r="N598" s="91" t="str">
        <f t="shared" ca="1" si="44"/>
        <v>#REFERENCE!</v>
      </c>
    </row>
    <row r="599" spans="1:14" ht="12.75">
      <c r="A599" s="92" t="str">
        <f t="shared" ca="1" si="42"/>
        <v>#REFERENCE</v>
      </c>
      <c r="B599" s="40"/>
      <c r="C599" s="102" t="e">
        <f>#REF!</f>
        <v>#REF!</v>
      </c>
      <c r="D599" s="97" t="s">
        <v>839</v>
      </c>
      <c r="E599" s="40"/>
      <c r="F599" s="40"/>
      <c r="G599" s="96"/>
      <c r="H599" s="96"/>
      <c r="I599" s="102" t="e">
        <f>#REF!</f>
        <v>#REF!</v>
      </c>
      <c r="J599" s="102" t="e">
        <f>#REF!</f>
        <v>#REF!</v>
      </c>
      <c r="K599" s="102" t="e">
        <f>#REF!</f>
        <v>#REF!</v>
      </c>
      <c r="L599" s="91"/>
      <c r="M599" s="91">
        <f t="shared" si="43"/>
        <v>8</v>
      </c>
      <c r="N599" s="91" t="str">
        <f t="shared" ca="1" si="44"/>
        <v>#REFERENCE!</v>
      </c>
    </row>
    <row r="600" spans="1:14" ht="12.75">
      <c r="A600" s="92" t="str">
        <f t="shared" ca="1" si="42"/>
        <v>#REFERENCE</v>
      </c>
      <c r="B600" s="40"/>
      <c r="C600" s="102" t="e">
        <f>#REF!</f>
        <v>#REF!</v>
      </c>
      <c r="D600" s="11" t="s">
        <v>840</v>
      </c>
      <c r="E600" s="40"/>
      <c r="F600" s="40"/>
      <c r="G600" s="96"/>
      <c r="H600" s="96"/>
      <c r="I600" s="102" t="e">
        <f>#REF!</f>
        <v>#REF!</v>
      </c>
      <c r="J600" s="102" t="e">
        <f>#REF!</f>
        <v>#REF!</v>
      </c>
      <c r="K600" s="102" t="e">
        <f>#REF!</f>
        <v>#REF!</v>
      </c>
      <c r="L600" s="91"/>
      <c r="M600" s="91">
        <f t="shared" si="43"/>
        <v>19</v>
      </c>
      <c r="N600" s="91" t="str">
        <f t="shared" ca="1" si="44"/>
        <v>#REFERENCE!</v>
      </c>
    </row>
    <row r="601" spans="1:14" ht="12.75">
      <c r="A601" s="92" t="str">
        <f t="shared" ca="1" si="42"/>
        <v>#REFERENCE</v>
      </c>
      <c r="B601" s="40"/>
      <c r="C601" s="102" t="e">
        <f>#REF!</f>
        <v>#REF!</v>
      </c>
      <c r="D601" s="97" t="s">
        <v>841</v>
      </c>
      <c r="E601" s="40"/>
      <c r="F601" s="40"/>
      <c r="G601" s="96"/>
      <c r="H601" s="96"/>
      <c r="I601" s="102" t="e">
        <f>#REF!</f>
        <v>#REF!</v>
      </c>
      <c r="J601" s="102" t="e">
        <f>#REF!</f>
        <v>#REF!</v>
      </c>
      <c r="K601" s="102" t="e">
        <f>#REF!</f>
        <v>#REF!</v>
      </c>
      <c r="L601" s="91"/>
      <c r="M601" s="91">
        <f t="shared" si="43"/>
        <v>16</v>
      </c>
      <c r="N601" s="91" t="str">
        <f t="shared" ca="1" si="44"/>
        <v>#REFERENCE!</v>
      </c>
    </row>
    <row r="602" spans="1:14" ht="12.75">
      <c r="A602" s="92" t="str">
        <f t="shared" ca="1" si="42"/>
        <v>#REFERENCE</v>
      </c>
      <c r="B602" s="40"/>
      <c r="C602" s="102" t="e">
        <f>#REF!</f>
        <v>#REF!</v>
      </c>
      <c r="D602" s="97" t="s">
        <v>842</v>
      </c>
      <c r="E602" s="40"/>
      <c r="F602" s="40"/>
      <c r="G602" s="96"/>
      <c r="H602" s="96"/>
      <c r="I602" s="102" t="e">
        <f>#REF!</f>
        <v>#REF!</v>
      </c>
      <c r="J602" s="102" t="e">
        <f>#REF!</f>
        <v>#REF!</v>
      </c>
      <c r="K602" s="102" t="e">
        <f>#REF!</f>
        <v>#REF!</v>
      </c>
      <c r="L602" s="91"/>
      <c r="M602" s="91">
        <f t="shared" si="43"/>
        <v>14</v>
      </c>
      <c r="N602" s="91" t="str">
        <f t="shared" ca="1" si="44"/>
        <v>#REFERENCE!</v>
      </c>
    </row>
    <row r="603" spans="1:14" ht="12.75">
      <c r="A603" s="92" t="str">
        <f t="shared" ca="1" si="42"/>
        <v>#REFERENCE</v>
      </c>
      <c r="B603" s="40"/>
      <c r="C603" s="102" t="e">
        <f>#REF!</f>
        <v>#REF!</v>
      </c>
      <c r="D603" s="97" t="s">
        <v>843</v>
      </c>
      <c r="E603" s="40"/>
      <c r="F603" s="40"/>
      <c r="G603" s="96"/>
      <c r="H603" s="96"/>
      <c r="I603" s="102" t="e">
        <f>#REF!</f>
        <v>#REF!</v>
      </c>
      <c r="J603" s="102" t="e">
        <f>#REF!</f>
        <v>#REF!</v>
      </c>
      <c r="K603" s="102" t="e">
        <f>#REF!</f>
        <v>#REF!</v>
      </c>
      <c r="L603" s="91"/>
      <c r="M603" s="91">
        <f t="shared" si="43"/>
        <v>8</v>
      </c>
      <c r="N603" s="91" t="str">
        <f t="shared" ca="1" si="44"/>
        <v>#REFERENCE!</v>
      </c>
    </row>
    <row r="604" spans="1:14" ht="12.75">
      <c r="A604" s="92" t="str">
        <f t="shared" ca="1" si="42"/>
        <v>#REFERENCE</v>
      </c>
      <c r="B604" s="40"/>
      <c r="C604" s="102" t="e">
        <f>#REF!</f>
        <v>#REF!</v>
      </c>
      <c r="D604" s="97" t="s">
        <v>844</v>
      </c>
      <c r="E604" s="40"/>
      <c r="F604" s="40"/>
      <c r="G604" s="96"/>
      <c r="H604" s="96"/>
      <c r="I604" s="102" t="e">
        <f>#REF!</f>
        <v>#REF!</v>
      </c>
      <c r="J604" s="102" t="e">
        <f>#REF!</f>
        <v>#REF!</v>
      </c>
      <c r="K604" s="102" t="e">
        <f>#REF!</f>
        <v>#REF!</v>
      </c>
      <c r="L604" s="91"/>
      <c r="M604" s="91">
        <f t="shared" si="43"/>
        <v>8</v>
      </c>
      <c r="N604" s="91" t="str">
        <f t="shared" ca="1" si="44"/>
        <v>#REFERENCE!</v>
      </c>
    </row>
    <row r="605" spans="1:14" ht="12.75">
      <c r="A605" s="92" t="str">
        <f t="shared" ca="1" si="42"/>
        <v>#REFERENCE</v>
      </c>
      <c r="B605" s="40"/>
      <c r="C605" s="102" t="e">
        <f>#REF!</f>
        <v>#REF!</v>
      </c>
      <c r="D605" s="97" t="s">
        <v>845</v>
      </c>
      <c r="E605" s="40"/>
      <c r="F605" s="40"/>
      <c r="G605" s="96"/>
      <c r="H605" s="96"/>
      <c r="I605" s="102" t="e">
        <f>#REF!</f>
        <v>#REF!</v>
      </c>
      <c r="J605" s="102" t="e">
        <f>#REF!</f>
        <v>#REF!</v>
      </c>
      <c r="K605" s="102" t="e">
        <f>#REF!</f>
        <v>#REF!</v>
      </c>
      <c r="L605" s="91"/>
      <c r="M605" s="91">
        <f t="shared" si="43"/>
        <v>15</v>
      </c>
      <c r="N605" s="91" t="str">
        <f t="shared" ca="1" si="44"/>
        <v>#REFERENCE!</v>
      </c>
    </row>
    <row r="606" spans="1:14" ht="12.75">
      <c r="A606" s="92" t="str">
        <f t="shared" ca="1" si="42"/>
        <v>#REFERENCE</v>
      </c>
      <c r="B606" s="40"/>
      <c r="C606" s="102" t="e">
        <f>#REF!</f>
        <v>#REF!</v>
      </c>
      <c r="D606" s="97" t="s">
        <v>846</v>
      </c>
      <c r="E606" s="40"/>
      <c r="F606" s="40"/>
      <c r="G606" s="96"/>
      <c r="H606" s="96"/>
      <c r="I606" s="102" t="e">
        <f>#REF!</f>
        <v>#REF!</v>
      </c>
      <c r="J606" s="102" t="e">
        <f>#REF!</f>
        <v>#REF!</v>
      </c>
      <c r="K606" s="102" t="e">
        <f>#REF!</f>
        <v>#REF!</v>
      </c>
      <c r="L606" s="91"/>
      <c r="M606" s="91">
        <f t="shared" si="43"/>
        <v>9</v>
      </c>
      <c r="N606" s="91" t="str">
        <f t="shared" ca="1" si="44"/>
        <v>#REFERENCE!</v>
      </c>
    </row>
    <row r="607" spans="1:14" ht="12.75">
      <c r="A607" s="92" t="str">
        <f t="shared" ca="1" si="42"/>
        <v>#REFERENCE</v>
      </c>
      <c r="B607" s="40"/>
      <c r="C607" s="102" t="e">
        <f>#REF!</f>
        <v>#REF!</v>
      </c>
      <c r="D607" s="97" t="s">
        <v>847</v>
      </c>
      <c r="E607" s="40"/>
      <c r="F607" s="40"/>
      <c r="G607" s="96"/>
      <c r="H607" s="96"/>
      <c r="I607" s="102" t="e">
        <f>#REF!</f>
        <v>#REF!</v>
      </c>
      <c r="J607" s="102" t="e">
        <f>#REF!</f>
        <v>#REF!</v>
      </c>
      <c r="K607" s="102" t="e">
        <f>#REF!</f>
        <v>#REF!</v>
      </c>
      <c r="L607" s="91"/>
      <c r="M607" s="91">
        <f t="shared" si="43"/>
        <v>7</v>
      </c>
      <c r="N607" s="91" t="str">
        <f t="shared" ca="1" si="44"/>
        <v>#REFERENCE!</v>
      </c>
    </row>
    <row r="608" spans="1:14" ht="12.75">
      <c r="A608" s="92" t="str">
        <f t="shared" ca="1" si="42"/>
        <v>#REFERENCE</v>
      </c>
      <c r="B608" s="40"/>
      <c r="C608" s="102" t="e">
        <f>#REF!</f>
        <v>#REF!</v>
      </c>
      <c r="D608" s="40" t="s">
        <v>848</v>
      </c>
      <c r="E608" s="40"/>
      <c r="F608" s="40"/>
      <c r="G608" s="96"/>
      <c r="H608" s="96"/>
      <c r="I608" s="102" t="e">
        <f>#REF!</f>
        <v>#REF!</v>
      </c>
      <c r="J608" s="102" t="e">
        <f>#REF!</f>
        <v>#REF!</v>
      </c>
      <c r="K608" s="102" t="e">
        <f>#REF!</f>
        <v>#REF!</v>
      </c>
      <c r="L608" s="91"/>
      <c r="M608" s="91">
        <f t="shared" si="43"/>
        <v>13</v>
      </c>
      <c r="N608" s="91" t="str">
        <f t="shared" ca="1" si="44"/>
        <v>#REFERENCE!</v>
      </c>
    </row>
    <row r="609" spans="1:14" ht="12.75">
      <c r="A609" s="92" t="str">
        <f t="shared" ca="1" si="42"/>
        <v>#REFERENCE</v>
      </c>
      <c r="B609" s="40"/>
      <c r="C609" s="102" t="e">
        <f>#REF!</f>
        <v>#REF!</v>
      </c>
      <c r="D609" s="97" t="s">
        <v>849</v>
      </c>
      <c r="E609" s="40"/>
      <c r="F609" s="40"/>
      <c r="G609" s="96"/>
      <c r="H609" s="96"/>
      <c r="I609" s="102" t="e">
        <f>#REF!</f>
        <v>#REF!</v>
      </c>
      <c r="J609" s="102" t="e">
        <f>#REF!</f>
        <v>#REF!</v>
      </c>
      <c r="K609" s="102" t="e">
        <f>#REF!</f>
        <v>#REF!</v>
      </c>
      <c r="L609" s="91"/>
      <c r="M609" s="91">
        <f t="shared" si="43"/>
        <v>22</v>
      </c>
      <c r="N609" s="91" t="str">
        <f t="shared" ca="1" si="44"/>
        <v>#REFERENCE!</v>
      </c>
    </row>
    <row r="610" spans="1:14" ht="12.75">
      <c r="A610" s="92" t="str">
        <f t="shared" ca="1" si="42"/>
        <v>#REFERENCE</v>
      </c>
      <c r="B610" s="40"/>
      <c r="C610" s="102" t="e">
        <f>#REF!</f>
        <v>#REF!</v>
      </c>
      <c r="D610" s="97" t="s">
        <v>850</v>
      </c>
      <c r="E610" s="40"/>
      <c r="F610" s="40"/>
      <c r="G610" s="96"/>
      <c r="H610" s="96"/>
      <c r="I610" s="102" t="e">
        <f>#REF!</f>
        <v>#REF!</v>
      </c>
      <c r="J610" s="102" t="e">
        <f>#REF!</f>
        <v>#REF!</v>
      </c>
      <c r="K610" s="102" t="e">
        <f>#REF!</f>
        <v>#REF!</v>
      </c>
      <c r="L610" s="91"/>
      <c r="M610" s="91">
        <f t="shared" si="43"/>
        <v>22</v>
      </c>
      <c r="N610" s="91" t="str">
        <f t="shared" ca="1" si="44"/>
        <v>#REFERENCE!</v>
      </c>
    </row>
    <row r="611" spans="1:14" ht="12.75">
      <c r="A611" s="92" t="str">
        <f t="shared" ca="1" si="42"/>
        <v>#REFERENCE</v>
      </c>
      <c r="B611" s="40"/>
      <c r="C611" s="102" t="e">
        <f>#REF!</f>
        <v>#REF!</v>
      </c>
      <c r="D611" s="97" t="s">
        <v>851</v>
      </c>
      <c r="E611" s="40"/>
      <c r="F611" s="40"/>
      <c r="G611" s="96"/>
      <c r="H611" s="96"/>
      <c r="I611" s="102" t="e">
        <f>#REF!</f>
        <v>#REF!</v>
      </c>
      <c r="J611" s="102" t="e">
        <f>#REF!</f>
        <v>#REF!</v>
      </c>
      <c r="K611" s="102" t="e">
        <f>#REF!</f>
        <v>#REF!</v>
      </c>
      <c r="L611" s="91"/>
      <c r="M611" s="91">
        <f t="shared" si="43"/>
        <v>13</v>
      </c>
      <c r="N611" s="91" t="str">
        <f t="shared" ca="1" si="44"/>
        <v>#REFERENCE!</v>
      </c>
    </row>
    <row r="612" spans="1:14" ht="12.75">
      <c r="A612" s="92" t="str">
        <f t="shared" ca="1" si="42"/>
        <v>#REFERENCE</v>
      </c>
      <c r="B612" s="40"/>
      <c r="C612" s="102" t="e">
        <f>#REF!</f>
        <v>#REF!</v>
      </c>
      <c r="D612" s="97" t="s">
        <v>852</v>
      </c>
      <c r="E612" s="40"/>
      <c r="F612" s="40"/>
      <c r="G612" s="96"/>
      <c r="H612" s="96"/>
      <c r="I612" s="102" t="e">
        <f>#REF!</f>
        <v>#REF!</v>
      </c>
      <c r="J612" s="102" t="e">
        <f>#REF!</f>
        <v>#REF!</v>
      </c>
      <c r="K612" s="102" t="e">
        <f>#REF!</f>
        <v>#REF!</v>
      </c>
      <c r="L612" s="91"/>
      <c r="M612" s="91">
        <f t="shared" si="43"/>
        <v>13</v>
      </c>
      <c r="N612" s="91" t="str">
        <f t="shared" ca="1" si="44"/>
        <v>#REFERENCE!</v>
      </c>
    </row>
    <row r="613" spans="1:14" ht="12.75">
      <c r="A613" s="92" t="str">
        <f t="shared" ca="1" si="42"/>
        <v>#REFERENCE</v>
      </c>
      <c r="B613" s="40"/>
      <c r="C613" s="102" t="e">
        <f>#REF!</f>
        <v>#REF!</v>
      </c>
      <c r="D613" s="97" t="s">
        <v>853</v>
      </c>
      <c r="E613" s="40"/>
      <c r="F613" s="40"/>
      <c r="G613" s="96"/>
      <c r="H613" s="96"/>
      <c r="I613" s="102" t="e">
        <f>#REF!</f>
        <v>#REF!</v>
      </c>
      <c r="J613" s="102" t="e">
        <f>#REF!</f>
        <v>#REF!</v>
      </c>
      <c r="K613" s="102" t="e">
        <f>#REF!</f>
        <v>#REF!</v>
      </c>
      <c r="L613" s="91"/>
      <c r="M613" s="91">
        <f t="shared" si="43"/>
        <v>19</v>
      </c>
      <c r="N613" s="91" t="str">
        <f t="shared" ca="1" si="44"/>
        <v>#REFERENCE!</v>
      </c>
    </row>
    <row r="614" spans="1:14" ht="12.75">
      <c r="A614" s="92" t="str">
        <f t="shared" ca="1" si="42"/>
        <v>#REFERENCE</v>
      </c>
      <c r="B614" s="40"/>
      <c r="C614" s="102" t="e">
        <f>#REF!</f>
        <v>#REF!</v>
      </c>
      <c r="D614" s="97" t="s">
        <v>854</v>
      </c>
      <c r="E614" s="40"/>
      <c r="F614" s="40"/>
      <c r="G614" s="96"/>
      <c r="H614" s="96"/>
      <c r="I614" s="102" t="e">
        <f>#REF!</f>
        <v>#REF!</v>
      </c>
      <c r="J614" s="102" t="e">
        <f>#REF!</f>
        <v>#REF!</v>
      </c>
      <c r="K614" s="102" t="e">
        <f>#REF!</f>
        <v>#REF!</v>
      </c>
      <c r="L614" s="91"/>
      <c r="M614" s="91">
        <f t="shared" si="43"/>
        <v>20</v>
      </c>
      <c r="N614" s="91" t="str">
        <f t="shared" ca="1" si="44"/>
        <v>#REFERENCE!</v>
      </c>
    </row>
    <row r="615" spans="1:14" ht="12.75">
      <c r="A615" s="92" t="str">
        <f t="shared" ca="1" si="42"/>
        <v>#REFERENCE</v>
      </c>
      <c r="B615" s="40"/>
      <c r="C615" s="102" t="e">
        <f>#REF!</f>
        <v>#REF!</v>
      </c>
      <c r="D615" s="97" t="s">
        <v>855</v>
      </c>
      <c r="E615" s="40"/>
      <c r="F615" s="40"/>
      <c r="G615" s="96"/>
      <c r="H615" s="96"/>
      <c r="I615" s="102" t="e">
        <f>#REF!</f>
        <v>#REF!</v>
      </c>
      <c r="J615" s="102" t="e">
        <f>#REF!</f>
        <v>#REF!</v>
      </c>
      <c r="K615" s="102" t="e">
        <f>#REF!</f>
        <v>#REF!</v>
      </c>
      <c r="L615" s="91"/>
      <c r="M615" s="91">
        <f t="shared" si="43"/>
        <v>17</v>
      </c>
      <c r="N615" s="91" t="str">
        <f t="shared" ca="1" si="44"/>
        <v>#REFERENCE!</v>
      </c>
    </row>
    <row r="616" spans="1:14" ht="12.75">
      <c r="A616" s="92" t="str">
        <f t="shared" ca="1" si="42"/>
        <v>#REFERENCE</v>
      </c>
      <c r="B616" s="40"/>
      <c r="C616" s="102" t="e">
        <f>#REF!</f>
        <v>#REF!</v>
      </c>
      <c r="D616" s="97" t="s">
        <v>856</v>
      </c>
      <c r="E616" s="40"/>
      <c r="F616" s="40"/>
      <c r="G616" s="96"/>
      <c r="H616" s="96"/>
      <c r="I616" s="102" t="e">
        <f>#REF!</f>
        <v>#REF!</v>
      </c>
      <c r="J616" s="102" t="e">
        <f>#REF!</f>
        <v>#REF!</v>
      </c>
      <c r="K616" s="102" t="e">
        <f>#REF!</f>
        <v>#REF!</v>
      </c>
      <c r="L616" s="91"/>
      <c r="M616" s="91">
        <f t="shared" si="43"/>
        <v>15</v>
      </c>
      <c r="N616" s="91" t="str">
        <f t="shared" ca="1" si="44"/>
        <v>#REFERENCE!</v>
      </c>
    </row>
    <row r="617" spans="1:14" ht="12.75">
      <c r="A617" s="92" t="str">
        <f t="shared" ca="1" si="42"/>
        <v>#REFERENCE</v>
      </c>
      <c r="B617" s="40"/>
      <c r="C617" s="102" t="e">
        <f>#REF!</f>
        <v>#REF!</v>
      </c>
      <c r="D617" s="97" t="s">
        <v>857</v>
      </c>
      <c r="E617" s="40"/>
      <c r="F617" s="40"/>
      <c r="G617" s="96"/>
      <c r="H617" s="96"/>
      <c r="I617" s="102" t="e">
        <f>#REF!</f>
        <v>#REF!</v>
      </c>
      <c r="J617" s="102" t="e">
        <f>#REF!</f>
        <v>#REF!</v>
      </c>
      <c r="K617" s="102" t="e">
        <f>#REF!</f>
        <v>#REF!</v>
      </c>
      <c r="L617" s="91"/>
      <c r="M617" s="91">
        <f t="shared" si="43"/>
        <v>21</v>
      </c>
      <c r="N617" s="91" t="str">
        <f t="shared" ca="1" si="44"/>
        <v>#REFERENCE!</v>
      </c>
    </row>
    <row r="618" spans="1:14" ht="12.75">
      <c r="A618" s="92" t="str">
        <f t="shared" ca="1" si="42"/>
        <v>#REFERENCE</v>
      </c>
      <c r="B618" s="40"/>
      <c r="C618" s="102" t="e">
        <f>#REF!</f>
        <v>#REF!</v>
      </c>
      <c r="D618" s="97" t="s">
        <v>858</v>
      </c>
      <c r="E618" s="40"/>
      <c r="F618" s="40"/>
      <c r="G618" s="96"/>
      <c r="H618" s="96"/>
      <c r="I618" s="102" t="e">
        <f>#REF!</f>
        <v>#REF!</v>
      </c>
      <c r="J618" s="102" t="e">
        <f>#REF!</f>
        <v>#REF!</v>
      </c>
      <c r="K618" s="102" t="e">
        <f>#REF!</f>
        <v>#REF!</v>
      </c>
      <c r="L618" s="91"/>
      <c r="M618" s="91">
        <f t="shared" si="43"/>
        <v>16</v>
      </c>
      <c r="N618" s="91" t="str">
        <f t="shared" ca="1" si="44"/>
        <v>#REFERENCE!</v>
      </c>
    </row>
    <row r="619" spans="1:14" ht="12.75">
      <c r="A619" s="92" t="str">
        <f t="shared" ca="1" si="42"/>
        <v>#REFERENCE</v>
      </c>
      <c r="B619" s="102" t="e">
        <f>#REF! &amp; " - " &amp;#REF!</f>
        <v>#REF!</v>
      </c>
      <c r="C619" s="102" t="e">
        <f>#REF!</f>
        <v>#REF!</v>
      </c>
      <c r="D619" s="102" t="s">
        <v>859</v>
      </c>
      <c r="E619" s="40"/>
      <c r="F619" s="40"/>
      <c r="G619" s="96"/>
      <c r="H619" s="96"/>
      <c r="I619" s="102" t="e">
        <f>#REF!</f>
        <v>#REF!</v>
      </c>
      <c r="J619" s="102" t="e">
        <f>#REF!</f>
        <v>#REF!</v>
      </c>
      <c r="K619" s="102" t="e">
        <f>#REF!</f>
        <v>#REF!</v>
      </c>
      <c r="L619" s="91"/>
      <c r="M619" s="91">
        <f t="shared" si="43"/>
        <v>13</v>
      </c>
      <c r="N619" s="91" t="str">
        <f t="shared" ca="1" si="44"/>
        <v>#REFERENCE!</v>
      </c>
    </row>
    <row r="620" spans="1:14" ht="12.75">
      <c r="A620" s="92" t="str">
        <f t="shared" ca="1" si="42"/>
        <v>#REFERENCE</v>
      </c>
      <c r="B620" s="40"/>
      <c r="C620" s="102" t="e">
        <f>#REF!</f>
        <v>#REF!</v>
      </c>
      <c r="D620" s="102" t="s">
        <v>860</v>
      </c>
      <c r="E620" s="40"/>
      <c r="F620" s="40"/>
      <c r="G620" s="96"/>
      <c r="H620" s="96"/>
      <c r="I620" s="102" t="e">
        <f>#REF!</f>
        <v>#REF!</v>
      </c>
      <c r="J620" s="102" t="e">
        <f>#REF!</f>
        <v>#REF!</v>
      </c>
      <c r="K620" s="102" t="e">
        <f>#REF!</f>
        <v>#REF!</v>
      </c>
      <c r="L620" s="91"/>
      <c r="M620" s="91">
        <f t="shared" si="43"/>
        <v>21</v>
      </c>
      <c r="N620" s="91" t="str">
        <f t="shared" ca="1" si="44"/>
        <v>#REFERENCE!</v>
      </c>
    </row>
    <row r="621" spans="1:14" ht="12.75">
      <c r="A621" s="92" t="str">
        <f t="shared" ca="1" si="42"/>
        <v>#REFERENCE</v>
      </c>
      <c r="B621" s="40"/>
      <c r="C621" s="102" t="e">
        <f>#REF!</f>
        <v>#REF!</v>
      </c>
      <c r="D621" s="97" t="s">
        <v>861</v>
      </c>
      <c r="E621" s="40"/>
      <c r="F621" s="40"/>
      <c r="G621" s="96"/>
      <c r="H621" s="96"/>
      <c r="I621" s="102" t="e">
        <f>#REF!</f>
        <v>#REF!</v>
      </c>
      <c r="J621" s="102" t="e">
        <f>#REF!</f>
        <v>#REF!</v>
      </c>
      <c r="K621" s="102" t="e">
        <f>#REF!</f>
        <v>#REF!</v>
      </c>
      <c r="L621" s="91"/>
      <c r="M621" s="91">
        <f t="shared" si="43"/>
        <v>13</v>
      </c>
      <c r="N621" s="91" t="str">
        <f t="shared" ca="1" si="44"/>
        <v>#REFERENCE!</v>
      </c>
    </row>
    <row r="622" spans="1:14" ht="12.75">
      <c r="A622" s="92" t="str">
        <f t="shared" ca="1" si="42"/>
        <v>#REFERENCE</v>
      </c>
      <c r="B622" s="40"/>
      <c r="C622" s="102" t="e">
        <f>#REF!</f>
        <v>#REF!</v>
      </c>
      <c r="D622" s="97" t="s">
        <v>862</v>
      </c>
      <c r="E622" s="40"/>
      <c r="F622" s="40"/>
      <c r="G622" s="96"/>
      <c r="H622" s="96"/>
      <c r="I622" s="102" t="e">
        <f>#REF!</f>
        <v>#REF!</v>
      </c>
      <c r="J622" s="102" t="e">
        <f>#REF!</f>
        <v>#REF!</v>
      </c>
      <c r="K622" s="102" t="e">
        <f>#REF!</f>
        <v>#REF!</v>
      </c>
      <c r="L622" s="91"/>
      <c r="M622" s="91">
        <f t="shared" si="43"/>
        <v>15</v>
      </c>
      <c r="N622" s="91" t="str">
        <f t="shared" ca="1" si="44"/>
        <v>#REFERENCE!</v>
      </c>
    </row>
    <row r="623" spans="1:14" ht="12.75">
      <c r="A623" s="92" t="str">
        <f t="shared" ca="1" si="42"/>
        <v>#REFERENCE</v>
      </c>
      <c r="B623" s="40"/>
      <c r="C623" s="102" t="e">
        <f>#REF!</f>
        <v>#REF!</v>
      </c>
      <c r="D623" s="97" t="s">
        <v>863</v>
      </c>
      <c r="E623" s="40"/>
      <c r="F623" s="40"/>
      <c r="G623" s="96"/>
      <c r="H623" s="96"/>
      <c r="I623" s="102" t="e">
        <f>#REF!</f>
        <v>#REF!</v>
      </c>
      <c r="J623" s="102" t="e">
        <f>#REF!</f>
        <v>#REF!</v>
      </c>
      <c r="K623" s="102" t="e">
        <f>#REF!</f>
        <v>#REF!</v>
      </c>
      <c r="L623" s="91"/>
      <c r="M623" s="91">
        <f t="shared" si="43"/>
        <v>15</v>
      </c>
      <c r="N623" s="91" t="str">
        <f t="shared" ca="1" si="44"/>
        <v>#REFERENCE!</v>
      </c>
    </row>
    <row r="624" spans="1:14" ht="12.75">
      <c r="A624" s="92" t="str">
        <f t="shared" ca="1" si="42"/>
        <v>#REFERENCE</v>
      </c>
      <c r="B624" s="40"/>
      <c r="C624" s="102" t="e">
        <f>#REF!</f>
        <v>#REF!</v>
      </c>
      <c r="D624" s="97" t="s">
        <v>864</v>
      </c>
      <c r="E624" s="40"/>
      <c r="F624" s="40"/>
      <c r="G624" s="96"/>
      <c r="H624" s="96"/>
      <c r="I624" s="102" t="e">
        <f>#REF!</f>
        <v>#REF!</v>
      </c>
      <c r="J624" s="102" t="e">
        <f>#REF!</f>
        <v>#REF!</v>
      </c>
      <c r="K624" s="102" t="e">
        <f>#REF!</f>
        <v>#REF!</v>
      </c>
      <c r="L624" s="91"/>
      <c r="M624" s="91">
        <f t="shared" si="43"/>
        <v>8</v>
      </c>
      <c r="N624" s="91" t="str">
        <f t="shared" ca="1" si="44"/>
        <v>#REFERENCE!</v>
      </c>
    </row>
    <row r="625" spans="1:14" ht="12.75">
      <c r="A625" s="92" t="str">
        <f t="shared" ca="1" si="42"/>
        <v>#REFERENCE</v>
      </c>
      <c r="B625" s="40"/>
      <c r="C625" s="102" t="e">
        <f>#REF!</f>
        <v>#REF!</v>
      </c>
      <c r="D625" s="11" t="s">
        <v>865</v>
      </c>
      <c r="E625" s="40"/>
      <c r="F625" s="40"/>
      <c r="G625" s="96"/>
      <c r="H625" s="96"/>
      <c r="I625" s="102" t="e">
        <f>#REF!</f>
        <v>#REF!</v>
      </c>
      <c r="J625" s="102" t="e">
        <f>#REF!</f>
        <v>#REF!</v>
      </c>
      <c r="K625" s="102" t="e">
        <f>#REF!</f>
        <v>#REF!</v>
      </c>
      <c r="L625" s="91"/>
      <c r="M625" s="91">
        <f t="shared" si="43"/>
        <v>19</v>
      </c>
      <c r="N625" s="91" t="str">
        <f t="shared" ca="1" si="44"/>
        <v>#REFERENCE!</v>
      </c>
    </row>
    <row r="626" spans="1:14" ht="12.75">
      <c r="A626" s="92" t="str">
        <f t="shared" ca="1" si="42"/>
        <v>#REFERENCE</v>
      </c>
      <c r="B626" s="40"/>
      <c r="C626" s="102" t="e">
        <f>#REF!</f>
        <v>#REF!</v>
      </c>
      <c r="D626" s="97" t="s">
        <v>866</v>
      </c>
      <c r="E626" s="40"/>
      <c r="F626" s="40"/>
      <c r="G626" s="96"/>
      <c r="H626" s="96"/>
      <c r="I626" s="102" t="e">
        <f>#REF!</f>
        <v>#REF!</v>
      </c>
      <c r="J626" s="102" t="e">
        <f>#REF!</f>
        <v>#REF!</v>
      </c>
      <c r="K626" s="102" t="e">
        <f>#REF!</f>
        <v>#REF!</v>
      </c>
      <c r="L626" s="91"/>
      <c r="M626" s="91">
        <f t="shared" si="43"/>
        <v>16</v>
      </c>
      <c r="N626" s="91" t="str">
        <f t="shared" ca="1" si="44"/>
        <v>#REFERENCE!</v>
      </c>
    </row>
    <row r="627" spans="1:14" ht="12.75">
      <c r="A627" s="92" t="str">
        <f t="shared" ca="1" si="42"/>
        <v>#REFERENCE</v>
      </c>
      <c r="B627" s="40"/>
      <c r="C627" s="102" t="e">
        <f>#REF!</f>
        <v>#REF!</v>
      </c>
      <c r="D627" s="97" t="s">
        <v>867</v>
      </c>
      <c r="E627" s="40"/>
      <c r="F627" s="40"/>
      <c r="G627" s="96"/>
      <c r="H627" s="96"/>
      <c r="I627" s="102" t="e">
        <f>#REF!</f>
        <v>#REF!</v>
      </c>
      <c r="J627" s="102" t="e">
        <f>#REF!</f>
        <v>#REF!</v>
      </c>
      <c r="K627" s="102" t="e">
        <f>#REF!</f>
        <v>#REF!</v>
      </c>
      <c r="L627" s="91"/>
      <c r="M627" s="91">
        <f t="shared" si="43"/>
        <v>14</v>
      </c>
      <c r="N627" s="91" t="str">
        <f t="shared" ca="1" si="44"/>
        <v>#REFERENCE!</v>
      </c>
    </row>
    <row r="628" spans="1:14" ht="12.75">
      <c r="A628" s="92" t="str">
        <f t="shared" ca="1" si="42"/>
        <v>#REFERENCE</v>
      </c>
      <c r="B628" s="40"/>
      <c r="C628" s="102" t="e">
        <f>#REF!</f>
        <v>#REF!</v>
      </c>
      <c r="D628" s="97" t="s">
        <v>868</v>
      </c>
      <c r="E628" s="40"/>
      <c r="F628" s="40"/>
      <c r="G628" s="96"/>
      <c r="H628" s="96"/>
      <c r="I628" s="102" t="e">
        <f>#REF!</f>
        <v>#REF!</v>
      </c>
      <c r="J628" s="102" t="e">
        <f>#REF!</f>
        <v>#REF!</v>
      </c>
      <c r="K628" s="102" t="e">
        <f>#REF!</f>
        <v>#REF!</v>
      </c>
      <c r="L628" s="91"/>
      <c r="M628" s="91">
        <f t="shared" si="43"/>
        <v>8</v>
      </c>
      <c r="N628" s="91" t="str">
        <f t="shared" ca="1" si="44"/>
        <v>#REFERENCE!</v>
      </c>
    </row>
    <row r="629" spans="1:14" ht="12.75">
      <c r="A629" s="92" t="str">
        <f t="shared" ca="1" si="42"/>
        <v>#REFERENCE</v>
      </c>
      <c r="B629" s="40"/>
      <c r="C629" s="102" t="e">
        <f>#REF!</f>
        <v>#REF!</v>
      </c>
      <c r="D629" s="97" t="s">
        <v>869</v>
      </c>
      <c r="E629" s="40"/>
      <c r="F629" s="40"/>
      <c r="G629" s="96"/>
      <c r="H629" s="96"/>
      <c r="I629" s="102" t="e">
        <f>#REF!</f>
        <v>#REF!</v>
      </c>
      <c r="J629" s="102" t="e">
        <f>#REF!</f>
        <v>#REF!</v>
      </c>
      <c r="K629" s="102" t="e">
        <f>#REF!</f>
        <v>#REF!</v>
      </c>
      <c r="L629" s="91"/>
      <c r="M629" s="91">
        <f t="shared" si="43"/>
        <v>8</v>
      </c>
      <c r="N629" s="91" t="str">
        <f t="shared" ca="1" si="44"/>
        <v>#REFERENCE!</v>
      </c>
    </row>
    <row r="630" spans="1:14" ht="12.75">
      <c r="A630" s="92" t="str">
        <f t="shared" ca="1" si="42"/>
        <v>#REFERENCE</v>
      </c>
      <c r="B630" s="40"/>
      <c r="C630" s="102" t="e">
        <f>#REF!</f>
        <v>#REF!</v>
      </c>
      <c r="D630" s="97" t="s">
        <v>870</v>
      </c>
      <c r="E630" s="40"/>
      <c r="F630" s="40"/>
      <c r="G630" s="96"/>
      <c r="H630" s="96"/>
      <c r="I630" s="102" t="e">
        <f>#REF!</f>
        <v>#REF!</v>
      </c>
      <c r="J630" s="102" t="e">
        <f>#REF!</f>
        <v>#REF!</v>
      </c>
      <c r="K630" s="102" t="e">
        <f>#REF!</f>
        <v>#REF!</v>
      </c>
      <c r="L630" s="91"/>
      <c r="M630" s="91">
        <f t="shared" si="43"/>
        <v>15</v>
      </c>
      <c r="N630" s="91" t="str">
        <f t="shared" ca="1" si="44"/>
        <v>#REFERENCE!</v>
      </c>
    </row>
    <row r="631" spans="1:14" ht="12.75">
      <c r="A631" s="92" t="str">
        <f t="shared" ca="1" si="42"/>
        <v>#REFERENCE</v>
      </c>
      <c r="B631" s="40"/>
      <c r="C631" s="102" t="e">
        <f>#REF!</f>
        <v>#REF!</v>
      </c>
      <c r="D631" s="97" t="s">
        <v>871</v>
      </c>
      <c r="E631" s="40"/>
      <c r="F631" s="40"/>
      <c r="G631" s="96"/>
      <c r="H631" s="96"/>
      <c r="I631" s="102" t="e">
        <f>#REF!</f>
        <v>#REF!</v>
      </c>
      <c r="J631" s="102" t="e">
        <f>#REF!</f>
        <v>#REF!</v>
      </c>
      <c r="K631" s="102" t="e">
        <f>#REF!</f>
        <v>#REF!</v>
      </c>
      <c r="L631" s="91"/>
      <c r="M631" s="91">
        <f t="shared" si="43"/>
        <v>9</v>
      </c>
      <c r="N631" s="91" t="str">
        <f t="shared" ca="1" si="44"/>
        <v>#REFERENCE!</v>
      </c>
    </row>
    <row r="632" spans="1:14" ht="12.75">
      <c r="A632" s="92" t="str">
        <f t="shared" ca="1" si="42"/>
        <v>#REFERENCE</v>
      </c>
      <c r="B632" s="40"/>
      <c r="C632" s="102" t="e">
        <f>#REF!</f>
        <v>#REF!</v>
      </c>
      <c r="D632" s="97" t="s">
        <v>872</v>
      </c>
      <c r="E632" s="40"/>
      <c r="F632" s="40"/>
      <c r="G632" s="96"/>
      <c r="H632" s="96"/>
      <c r="I632" s="102" t="e">
        <f>#REF!</f>
        <v>#REF!</v>
      </c>
      <c r="J632" s="102" t="e">
        <f>#REF!</f>
        <v>#REF!</v>
      </c>
      <c r="K632" s="102" t="e">
        <f>#REF!</f>
        <v>#REF!</v>
      </c>
      <c r="L632" s="91"/>
      <c r="M632" s="91">
        <f t="shared" si="43"/>
        <v>7</v>
      </c>
      <c r="N632" s="91" t="str">
        <f t="shared" ca="1" si="44"/>
        <v>#REFERENCE!</v>
      </c>
    </row>
    <row r="633" spans="1:14" ht="12.75">
      <c r="A633" s="92" t="str">
        <f t="shared" ca="1" si="42"/>
        <v>#REFERENCE</v>
      </c>
      <c r="B633" s="40"/>
      <c r="C633" s="102" t="e">
        <f>#REF!</f>
        <v>#REF!</v>
      </c>
      <c r="D633" s="40" t="s">
        <v>873</v>
      </c>
      <c r="E633" s="40"/>
      <c r="F633" s="40"/>
      <c r="G633" s="96"/>
      <c r="H633" s="96"/>
      <c r="I633" s="102" t="e">
        <f>#REF!</f>
        <v>#REF!</v>
      </c>
      <c r="J633" s="102" t="e">
        <f>#REF!</f>
        <v>#REF!</v>
      </c>
      <c r="K633" s="102" t="e">
        <f>#REF!</f>
        <v>#REF!</v>
      </c>
      <c r="L633" s="91"/>
      <c r="M633" s="91">
        <f t="shared" si="43"/>
        <v>13</v>
      </c>
      <c r="N633" s="91" t="str">
        <f t="shared" ca="1" si="44"/>
        <v>#REFERENCE!</v>
      </c>
    </row>
    <row r="634" spans="1:14" ht="12.75">
      <c r="A634" s="92" t="str">
        <f t="shared" ca="1" si="42"/>
        <v>#REFERENCE</v>
      </c>
      <c r="B634" s="40"/>
      <c r="C634" s="102" t="e">
        <f>#REF!</f>
        <v>#REF!</v>
      </c>
      <c r="D634" s="97" t="s">
        <v>874</v>
      </c>
      <c r="E634" s="40"/>
      <c r="F634" s="40"/>
      <c r="G634" s="96"/>
      <c r="H634" s="96"/>
      <c r="I634" s="102" t="e">
        <f>#REF!</f>
        <v>#REF!</v>
      </c>
      <c r="J634" s="102" t="e">
        <f>#REF!</f>
        <v>#REF!</v>
      </c>
      <c r="K634" s="102" t="e">
        <f>#REF!</f>
        <v>#REF!</v>
      </c>
      <c r="L634" s="91"/>
      <c r="M634" s="91">
        <f t="shared" si="43"/>
        <v>22</v>
      </c>
      <c r="N634" s="91" t="str">
        <f t="shared" ca="1" si="44"/>
        <v>#REFERENCE!</v>
      </c>
    </row>
    <row r="635" spans="1:14" ht="12.75">
      <c r="A635" s="92" t="str">
        <f t="shared" ca="1" si="42"/>
        <v>#REFERENCE</v>
      </c>
      <c r="B635" s="40"/>
      <c r="C635" s="102" t="e">
        <f>#REF!</f>
        <v>#REF!</v>
      </c>
      <c r="D635" s="97" t="s">
        <v>875</v>
      </c>
      <c r="E635" s="40"/>
      <c r="F635" s="40"/>
      <c r="G635" s="96"/>
      <c r="H635" s="96"/>
      <c r="I635" s="102" t="e">
        <f>#REF!</f>
        <v>#REF!</v>
      </c>
      <c r="J635" s="102" t="e">
        <f>#REF!</f>
        <v>#REF!</v>
      </c>
      <c r="K635" s="102" t="e">
        <f>#REF!</f>
        <v>#REF!</v>
      </c>
      <c r="L635" s="91"/>
      <c r="M635" s="91">
        <f t="shared" si="43"/>
        <v>22</v>
      </c>
      <c r="N635" s="91" t="str">
        <f t="shared" ca="1" si="44"/>
        <v>#REFERENCE!</v>
      </c>
    </row>
    <row r="636" spans="1:14" ht="12.75">
      <c r="A636" s="92" t="str">
        <f t="shared" ca="1" si="42"/>
        <v>#REFERENCE</v>
      </c>
      <c r="B636" s="40"/>
      <c r="C636" s="102" t="e">
        <f>#REF!</f>
        <v>#REF!</v>
      </c>
      <c r="D636" s="97" t="s">
        <v>876</v>
      </c>
      <c r="E636" s="40"/>
      <c r="F636" s="40"/>
      <c r="G636" s="96"/>
      <c r="H636" s="96"/>
      <c r="I636" s="102" t="e">
        <f>#REF!</f>
        <v>#REF!</v>
      </c>
      <c r="J636" s="102" t="e">
        <f>#REF!</f>
        <v>#REF!</v>
      </c>
      <c r="K636" s="102" t="e">
        <f>#REF!</f>
        <v>#REF!</v>
      </c>
      <c r="L636" s="91"/>
      <c r="M636" s="91">
        <f t="shared" si="43"/>
        <v>13</v>
      </c>
      <c r="N636" s="91" t="str">
        <f t="shared" ca="1" si="44"/>
        <v>#REFERENCE!</v>
      </c>
    </row>
    <row r="637" spans="1:14" ht="12.75">
      <c r="A637" s="92" t="str">
        <f t="shared" ref="A637:A696" ca="1" si="45">MID(N637,1,FIND("!",N637,1)-1)</f>
        <v>#REFERENCE</v>
      </c>
      <c r="B637" s="40"/>
      <c r="C637" s="102" t="e">
        <f>#REF!</f>
        <v>#REF!</v>
      </c>
      <c r="D637" s="97" t="s">
        <v>877</v>
      </c>
      <c r="E637" s="40"/>
      <c r="F637" s="40"/>
      <c r="G637" s="96"/>
      <c r="H637" s="96"/>
      <c r="I637" s="102" t="e">
        <f>#REF!</f>
        <v>#REF!</v>
      </c>
      <c r="J637" s="102" t="e">
        <f>#REF!</f>
        <v>#REF!</v>
      </c>
      <c r="K637" s="102" t="e">
        <f>#REF!</f>
        <v>#REF!</v>
      </c>
      <c r="L637" s="91"/>
      <c r="M637" s="91">
        <f t="shared" ref="M637:M696" si="46">LEN(D637)</f>
        <v>13</v>
      </c>
      <c r="N637" s="91" t="str">
        <f t="shared" ca="1" si="44"/>
        <v>#REFERENCE!</v>
      </c>
    </row>
    <row r="638" spans="1:14" ht="12.75">
      <c r="A638" s="92" t="str">
        <f t="shared" ca="1" si="45"/>
        <v>#REFERENCE</v>
      </c>
      <c r="B638" s="40"/>
      <c r="C638" s="102" t="e">
        <f>#REF!</f>
        <v>#REF!</v>
      </c>
      <c r="D638" s="97" t="s">
        <v>878</v>
      </c>
      <c r="E638" s="40"/>
      <c r="F638" s="40"/>
      <c r="G638" s="96"/>
      <c r="H638" s="96"/>
      <c r="I638" s="102" t="e">
        <f>#REF!</f>
        <v>#REF!</v>
      </c>
      <c r="J638" s="102" t="e">
        <f>#REF!</f>
        <v>#REF!</v>
      </c>
      <c r="K638" s="102" t="e">
        <f>#REF!</f>
        <v>#REF!</v>
      </c>
      <c r="L638" s="91"/>
      <c r="M638" s="91">
        <f t="shared" si="46"/>
        <v>19</v>
      </c>
      <c r="N638" s="91" t="str">
        <f t="shared" ca="1" si="44"/>
        <v>#REFERENCE!</v>
      </c>
    </row>
    <row r="639" spans="1:14" ht="12.75">
      <c r="A639" s="92" t="str">
        <f t="shared" ca="1" si="45"/>
        <v>#REFERENCE</v>
      </c>
      <c r="B639" s="40"/>
      <c r="C639" s="102" t="e">
        <f>#REF!</f>
        <v>#REF!</v>
      </c>
      <c r="D639" s="97" t="s">
        <v>879</v>
      </c>
      <c r="E639" s="40"/>
      <c r="F639" s="40"/>
      <c r="G639" s="96"/>
      <c r="H639" s="96"/>
      <c r="I639" s="102" t="e">
        <f>#REF!</f>
        <v>#REF!</v>
      </c>
      <c r="J639" s="102" t="e">
        <f>#REF!</f>
        <v>#REF!</v>
      </c>
      <c r="K639" s="102" t="e">
        <f>#REF!</f>
        <v>#REF!</v>
      </c>
      <c r="L639" s="91"/>
      <c r="M639" s="91">
        <f t="shared" si="46"/>
        <v>20</v>
      </c>
      <c r="N639" s="91" t="str">
        <f t="shared" ref="N639:N698" ca="1" si="47">MID(_xlfn.FORMULATEXT(I639),2,300)</f>
        <v>#REFERENCE!</v>
      </c>
    </row>
    <row r="640" spans="1:14" ht="12.75">
      <c r="A640" s="92" t="str">
        <f t="shared" ca="1" si="45"/>
        <v>#REFERENCE</v>
      </c>
      <c r="B640" s="40"/>
      <c r="C640" s="102" t="e">
        <f>#REF!</f>
        <v>#REF!</v>
      </c>
      <c r="D640" s="97" t="s">
        <v>880</v>
      </c>
      <c r="E640" s="40"/>
      <c r="F640" s="40"/>
      <c r="G640" s="96"/>
      <c r="H640" s="96"/>
      <c r="I640" s="102" t="e">
        <f>#REF!</f>
        <v>#REF!</v>
      </c>
      <c r="J640" s="102" t="e">
        <f>#REF!</f>
        <v>#REF!</v>
      </c>
      <c r="K640" s="102" t="e">
        <f>#REF!</f>
        <v>#REF!</v>
      </c>
      <c r="L640" s="91"/>
      <c r="M640" s="91">
        <f t="shared" si="46"/>
        <v>17</v>
      </c>
      <c r="N640" s="91" t="str">
        <f t="shared" ca="1" si="47"/>
        <v>#REFERENCE!</v>
      </c>
    </row>
    <row r="641" spans="1:14" ht="12.75">
      <c r="A641" s="92" t="str">
        <f t="shared" ca="1" si="45"/>
        <v>#REFERENCE</v>
      </c>
      <c r="B641" s="40"/>
      <c r="C641" s="102" t="e">
        <f>#REF!</f>
        <v>#REF!</v>
      </c>
      <c r="D641" s="97" t="s">
        <v>881</v>
      </c>
      <c r="E641" s="40"/>
      <c r="F641" s="40"/>
      <c r="G641" s="96"/>
      <c r="H641" s="96"/>
      <c r="I641" s="102" t="e">
        <f>#REF!</f>
        <v>#REF!</v>
      </c>
      <c r="J641" s="102" t="e">
        <f>#REF!</f>
        <v>#REF!</v>
      </c>
      <c r="K641" s="102" t="e">
        <f>#REF!</f>
        <v>#REF!</v>
      </c>
      <c r="L641" s="91"/>
      <c r="M641" s="91">
        <f t="shared" si="46"/>
        <v>15</v>
      </c>
      <c r="N641" s="91" t="str">
        <f t="shared" ca="1" si="47"/>
        <v>#REFERENCE!</v>
      </c>
    </row>
    <row r="642" spans="1:14" ht="12.75">
      <c r="A642" s="92" t="str">
        <f t="shared" ca="1" si="45"/>
        <v>#REFERENCE</v>
      </c>
      <c r="B642" s="40"/>
      <c r="C642" s="102" t="e">
        <f>#REF!</f>
        <v>#REF!</v>
      </c>
      <c r="D642" s="97" t="s">
        <v>882</v>
      </c>
      <c r="E642" s="40"/>
      <c r="F642" s="40"/>
      <c r="G642" s="96"/>
      <c r="H642" s="96"/>
      <c r="I642" s="102" t="e">
        <f>#REF!</f>
        <v>#REF!</v>
      </c>
      <c r="J642" s="102" t="e">
        <f>#REF!</f>
        <v>#REF!</v>
      </c>
      <c r="K642" s="102" t="e">
        <f>#REF!</f>
        <v>#REF!</v>
      </c>
      <c r="L642" s="91"/>
      <c r="M642" s="91">
        <f t="shared" si="46"/>
        <v>21</v>
      </c>
      <c r="N642" s="91" t="str">
        <f t="shared" ca="1" si="47"/>
        <v>#REFERENCE!</v>
      </c>
    </row>
    <row r="643" spans="1:14" ht="12.75">
      <c r="A643" s="92" t="str">
        <f t="shared" ca="1" si="45"/>
        <v>#REFERENCE</v>
      </c>
      <c r="B643" s="40"/>
      <c r="C643" s="102" t="e">
        <f>#REF!</f>
        <v>#REF!</v>
      </c>
      <c r="D643" s="97" t="s">
        <v>883</v>
      </c>
      <c r="E643" s="40"/>
      <c r="F643" s="40"/>
      <c r="G643" s="96"/>
      <c r="H643" s="96"/>
      <c r="I643" s="102" t="e">
        <f>#REF!</f>
        <v>#REF!</v>
      </c>
      <c r="J643" s="102" t="e">
        <f>#REF!</f>
        <v>#REF!</v>
      </c>
      <c r="K643" s="102" t="e">
        <f>#REF!</f>
        <v>#REF!</v>
      </c>
      <c r="L643" s="91"/>
      <c r="M643" s="91">
        <f t="shared" si="46"/>
        <v>16</v>
      </c>
      <c r="N643" s="91" t="str">
        <f t="shared" ca="1" si="47"/>
        <v>#REFERENCE!</v>
      </c>
    </row>
    <row r="644" spans="1:14" ht="12.75">
      <c r="A644" s="93" t="str">
        <f t="shared" ca="1" si="45"/>
        <v>#REFERENCE</v>
      </c>
      <c r="B644" s="27" t="e">
        <f>#REF!</f>
        <v>#REF!</v>
      </c>
      <c r="C644" s="27" t="e">
        <f>#REF!</f>
        <v>#REF!</v>
      </c>
      <c r="D644" s="101" t="s">
        <v>909</v>
      </c>
      <c r="E644" s="27" t="e">
        <f>#REF!</f>
        <v>#REF!</v>
      </c>
      <c r="F644" s="1"/>
      <c r="G644" s="100"/>
      <c r="H644" s="100"/>
      <c r="I644" s="27" t="e">
        <f>#REF!</f>
        <v>#REF!</v>
      </c>
      <c r="J644" s="27" t="e">
        <f>#REF!</f>
        <v>#REF!</v>
      </c>
      <c r="K644" s="27" t="e">
        <f>#REF!</f>
        <v>#REF!</v>
      </c>
      <c r="L644" s="91"/>
      <c r="M644" s="91">
        <f t="shared" si="46"/>
        <v>20</v>
      </c>
      <c r="N644" s="91" t="str">
        <f t="shared" ca="1" si="47"/>
        <v>#REFERENCE!</v>
      </c>
    </row>
    <row r="645" spans="1:14" ht="12.75">
      <c r="A645" s="93" t="str">
        <f t="shared" ca="1" si="45"/>
        <v>#REFERENCE</v>
      </c>
      <c r="B645" s="1"/>
      <c r="C645" s="27" t="e">
        <f>#REF!</f>
        <v>#REF!</v>
      </c>
      <c r="D645" s="101" t="s">
        <v>910</v>
      </c>
      <c r="E645" s="27" t="e">
        <f>#REF!</f>
        <v>#REF!</v>
      </c>
      <c r="F645" s="1"/>
      <c r="G645" s="100"/>
      <c r="H645" s="100"/>
      <c r="I645" s="27" t="e">
        <f>#REF!</f>
        <v>#REF!</v>
      </c>
      <c r="J645" s="27" t="e">
        <f>#REF!</f>
        <v>#REF!</v>
      </c>
      <c r="K645" s="27" t="e">
        <f>#REF!</f>
        <v>#REF!</v>
      </c>
      <c r="L645" s="91"/>
      <c r="M645" s="91">
        <f t="shared" si="46"/>
        <v>21</v>
      </c>
      <c r="N645" s="91" t="str">
        <f t="shared" ca="1" si="47"/>
        <v>#REFERENCE!</v>
      </c>
    </row>
    <row r="646" spans="1:14" ht="12.75">
      <c r="A646" s="93" t="str">
        <f t="shared" ca="1" si="45"/>
        <v>#REFERENCE</v>
      </c>
      <c r="B646" s="1"/>
      <c r="C646" s="27" t="e">
        <f>#REF!</f>
        <v>#REF!</v>
      </c>
      <c r="D646" s="101" t="s">
        <v>911</v>
      </c>
      <c r="E646" s="27" t="e">
        <f>#REF!</f>
        <v>#REF!</v>
      </c>
      <c r="F646" s="1"/>
      <c r="G646" s="100"/>
      <c r="H646" s="100"/>
      <c r="I646" s="27" t="e">
        <f>#REF!</f>
        <v>#REF!</v>
      </c>
      <c r="J646" s="27" t="e">
        <f>#REF!</f>
        <v>#REF!</v>
      </c>
      <c r="K646" s="27" t="e">
        <f>#REF!</f>
        <v>#REF!</v>
      </c>
      <c r="L646" s="91"/>
      <c r="M646" s="91">
        <f t="shared" si="46"/>
        <v>21</v>
      </c>
      <c r="N646" s="91" t="str">
        <f t="shared" ca="1" si="47"/>
        <v>#REFERENCE!</v>
      </c>
    </row>
    <row r="647" spans="1:14" ht="12.75">
      <c r="A647" s="93" t="str">
        <f t="shared" ca="1" si="45"/>
        <v>#REFERENCE</v>
      </c>
      <c r="B647" s="1"/>
      <c r="C647" s="27" t="e">
        <f>#REF!</f>
        <v>#REF!</v>
      </c>
      <c r="D647" s="101" t="s">
        <v>912</v>
      </c>
      <c r="E647" s="27" t="e">
        <f>#REF!</f>
        <v>#REF!</v>
      </c>
      <c r="F647" s="1"/>
      <c r="G647" s="100"/>
      <c r="H647" s="100"/>
      <c r="I647" s="27" t="e">
        <f>#REF!</f>
        <v>#REF!</v>
      </c>
      <c r="J647" s="27" t="e">
        <f>#REF!</f>
        <v>#REF!</v>
      </c>
      <c r="K647" s="27" t="e">
        <f>#REF!</f>
        <v>#REF!</v>
      </c>
      <c r="L647" s="91"/>
      <c r="M647" s="91">
        <f t="shared" si="46"/>
        <v>21</v>
      </c>
      <c r="N647" s="91" t="str">
        <f t="shared" ca="1" si="47"/>
        <v>#REFERENCE!</v>
      </c>
    </row>
    <row r="648" spans="1:14" ht="12.75">
      <c r="A648" s="93" t="str">
        <f t="shared" ca="1" si="45"/>
        <v>#REFERENCE</v>
      </c>
      <c r="B648" s="1"/>
      <c r="C648" s="27" t="e">
        <f>#REF!</f>
        <v>#REF!</v>
      </c>
      <c r="D648" s="101" t="s">
        <v>913</v>
      </c>
      <c r="E648" s="27" t="e">
        <f>#REF!</f>
        <v>#REF!</v>
      </c>
      <c r="F648" s="1"/>
      <c r="G648" s="100"/>
      <c r="H648" s="100"/>
      <c r="I648" s="27" t="e">
        <f>#REF!</f>
        <v>#REF!</v>
      </c>
      <c r="J648" s="27" t="e">
        <f>#REF!</f>
        <v>#REF!</v>
      </c>
      <c r="K648" s="27" t="e">
        <f>#REF!</f>
        <v>#REF!</v>
      </c>
      <c r="L648" s="91"/>
      <c r="M648" s="91">
        <f t="shared" si="46"/>
        <v>23</v>
      </c>
      <c r="N648" s="91" t="str">
        <f t="shared" ca="1" si="47"/>
        <v>#REFERENCE!</v>
      </c>
    </row>
    <row r="649" spans="1:14" ht="12.75">
      <c r="A649" s="93" t="str">
        <f t="shared" ca="1" si="45"/>
        <v>#REFERENCE</v>
      </c>
      <c r="B649" s="1"/>
      <c r="C649" s="27" t="e">
        <f>#REF!</f>
        <v>#REF!</v>
      </c>
      <c r="D649" s="101" t="s">
        <v>914</v>
      </c>
      <c r="E649" s="27" t="e">
        <f>#REF!</f>
        <v>#REF!</v>
      </c>
      <c r="F649" s="1"/>
      <c r="G649" s="100"/>
      <c r="H649" s="100"/>
      <c r="I649" s="27" t="e">
        <f>#REF!</f>
        <v>#REF!</v>
      </c>
      <c r="J649" s="27" t="e">
        <f>#REF!</f>
        <v>#REF!</v>
      </c>
      <c r="K649" s="27" t="e">
        <f>#REF!</f>
        <v>#REF!</v>
      </c>
      <c r="L649" s="91"/>
      <c r="M649" s="91">
        <f t="shared" si="46"/>
        <v>24</v>
      </c>
      <c r="N649" s="91" t="str">
        <f t="shared" ca="1" si="47"/>
        <v>#REFERENCE!</v>
      </c>
    </row>
    <row r="650" spans="1:14" ht="12.75">
      <c r="A650" s="93" t="str">
        <f t="shared" ca="1" si="45"/>
        <v>#REFERENCE</v>
      </c>
      <c r="B650" s="1"/>
      <c r="C650" s="27" t="e">
        <f>#REF!</f>
        <v>#REF!</v>
      </c>
      <c r="D650" s="101" t="s">
        <v>915</v>
      </c>
      <c r="E650" s="27" t="e">
        <f>#REF!</f>
        <v>#REF!</v>
      </c>
      <c r="F650" s="1"/>
      <c r="G650" s="100"/>
      <c r="H650" s="100"/>
      <c r="I650" s="27" t="e">
        <f>#REF!</f>
        <v>#REF!</v>
      </c>
      <c r="J650" s="27" t="e">
        <f>#REF!</f>
        <v>#REF!</v>
      </c>
      <c r="K650" s="27" t="e">
        <f>#REF!</f>
        <v>#REF!</v>
      </c>
      <c r="L650" s="91"/>
      <c r="M650" s="91">
        <f t="shared" si="46"/>
        <v>24</v>
      </c>
      <c r="N650" s="91" t="str">
        <f t="shared" ca="1" si="47"/>
        <v>#REFERENCE!</v>
      </c>
    </row>
    <row r="651" spans="1:14" ht="12.75">
      <c r="A651" s="93" t="str">
        <f t="shared" ca="1" si="45"/>
        <v>#REFERENCE</v>
      </c>
      <c r="B651" s="1"/>
      <c r="C651" s="27" t="e">
        <f>#REF!</f>
        <v>#REF!</v>
      </c>
      <c r="D651" s="101" t="s">
        <v>916</v>
      </c>
      <c r="E651" s="27" t="e">
        <f>#REF!</f>
        <v>#REF!</v>
      </c>
      <c r="F651" s="1"/>
      <c r="G651" s="100"/>
      <c r="H651" s="100"/>
      <c r="I651" s="27" t="e">
        <f>#REF!</f>
        <v>#REF!</v>
      </c>
      <c r="J651" s="27" t="e">
        <f>#REF!</f>
        <v>#REF!</v>
      </c>
      <c r="K651" s="27" t="e">
        <f>#REF!</f>
        <v>#REF!</v>
      </c>
      <c r="L651" s="91"/>
      <c r="M651" s="91">
        <f t="shared" si="46"/>
        <v>24</v>
      </c>
      <c r="N651" s="91" t="str">
        <f t="shared" ca="1" si="47"/>
        <v>#REFERENCE!</v>
      </c>
    </row>
    <row r="652" spans="1:14" ht="12.75">
      <c r="A652" s="93" t="str">
        <f t="shared" ca="1" si="45"/>
        <v>#REFERENCE</v>
      </c>
      <c r="B652" s="1"/>
      <c r="C652" s="27" t="e">
        <f>#REF!</f>
        <v>#REF!</v>
      </c>
      <c r="D652" s="101" t="s">
        <v>917</v>
      </c>
      <c r="E652" s="27" t="e">
        <f>#REF!</f>
        <v>#REF!</v>
      </c>
      <c r="F652" s="1"/>
      <c r="G652" s="100"/>
      <c r="H652" s="100"/>
      <c r="I652" s="27" t="e">
        <f>#REF!</f>
        <v>#REF!</v>
      </c>
      <c r="J652" s="27" t="e">
        <f>#REF!</f>
        <v>#REF!</v>
      </c>
      <c r="K652" s="27" t="e">
        <f>#REF!</f>
        <v>#REF!</v>
      </c>
      <c r="L652" s="91"/>
      <c r="M652" s="91">
        <f t="shared" si="46"/>
        <v>18</v>
      </c>
      <c r="N652" s="91" t="str">
        <f t="shared" ca="1" si="47"/>
        <v>#REFERENCE!</v>
      </c>
    </row>
    <row r="653" spans="1:14" ht="12.75">
      <c r="A653" s="93" t="str">
        <f t="shared" ca="1" si="45"/>
        <v>#REFERENCE</v>
      </c>
      <c r="B653" s="1"/>
      <c r="C653" s="27" t="e">
        <f>#REF!</f>
        <v>#REF!</v>
      </c>
      <c r="D653" s="101" t="s">
        <v>918</v>
      </c>
      <c r="E653" s="27" t="e">
        <f>#REF!</f>
        <v>#REF!</v>
      </c>
      <c r="F653" s="1"/>
      <c r="G653" s="100"/>
      <c r="H653" s="100"/>
      <c r="I653" s="27" t="e">
        <f>#REF!</f>
        <v>#REF!</v>
      </c>
      <c r="J653" s="27" t="e">
        <f>#REF!</f>
        <v>#REF!</v>
      </c>
      <c r="K653" s="27" t="e">
        <f>#REF!</f>
        <v>#REF!</v>
      </c>
      <c r="L653" s="91"/>
      <c r="M653" s="91">
        <f t="shared" si="46"/>
        <v>20</v>
      </c>
      <c r="N653" s="91" t="str">
        <f t="shared" ca="1" si="47"/>
        <v>#REFERENCE!</v>
      </c>
    </row>
    <row r="654" spans="1:14" ht="12.75">
      <c r="A654" s="93" t="str">
        <f t="shared" ca="1" si="45"/>
        <v>#REFERENCE</v>
      </c>
      <c r="B654" s="1"/>
      <c r="C654" s="27" t="e">
        <f>#REF!</f>
        <v>#REF!</v>
      </c>
      <c r="D654" s="101" t="s">
        <v>919</v>
      </c>
      <c r="E654" s="27" t="e">
        <f>#REF!</f>
        <v>#REF!</v>
      </c>
      <c r="F654" s="1"/>
      <c r="G654" s="100"/>
      <c r="H654" s="100"/>
      <c r="I654" s="27" t="e">
        <f>#REF!</f>
        <v>#REF!</v>
      </c>
      <c r="J654" s="27" t="e">
        <f>#REF!</f>
        <v>#REF!</v>
      </c>
      <c r="K654" s="27" t="e">
        <f>#REF!</f>
        <v>#REF!</v>
      </c>
      <c r="L654" s="91"/>
      <c r="M654" s="91">
        <f t="shared" si="46"/>
        <v>21</v>
      </c>
      <c r="N654" s="91" t="str">
        <f t="shared" ca="1" si="47"/>
        <v>#REFERENCE!</v>
      </c>
    </row>
    <row r="655" spans="1:14" ht="12.75">
      <c r="A655" s="93" t="str">
        <f t="shared" ca="1" si="45"/>
        <v>#REFERENCE</v>
      </c>
      <c r="B655" s="1"/>
      <c r="C655" s="27" t="e">
        <f>#REF!</f>
        <v>#REF!</v>
      </c>
      <c r="D655" s="101" t="s">
        <v>920</v>
      </c>
      <c r="E655" s="27" t="e">
        <f>#REF!</f>
        <v>#REF!</v>
      </c>
      <c r="F655" s="1"/>
      <c r="G655" s="100"/>
      <c r="H655" s="100"/>
      <c r="I655" s="27" t="e">
        <f>#REF!</f>
        <v>#REF!</v>
      </c>
      <c r="J655" s="27" t="e">
        <f>#REF!</f>
        <v>#REF!</v>
      </c>
      <c r="K655" s="27" t="e">
        <f>#REF!</f>
        <v>#REF!</v>
      </c>
      <c r="L655" s="91"/>
      <c r="M655" s="91">
        <f t="shared" si="46"/>
        <v>21</v>
      </c>
      <c r="N655" s="91" t="str">
        <f t="shared" ca="1" si="47"/>
        <v>#REFERENCE!</v>
      </c>
    </row>
    <row r="656" spans="1:14" ht="12.75">
      <c r="A656" s="93" t="str">
        <f t="shared" ca="1" si="45"/>
        <v>#REFERENCE</v>
      </c>
      <c r="B656" s="1"/>
      <c r="C656" s="27" t="e">
        <f>#REF!</f>
        <v>#REF!</v>
      </c>
      <c r="D656" s="101" t="s">
        <v>921</v>
      </c>
      <c r="E656" s="27" t="e">
        <f>#REF!</f>
        <v>#REF!</v>
      </c>
      <c r="F656" s="1"/>
      <c r="G656" s="100"/>
      <c r="H656" s="100"/>
      <c r="I656" s="27" t="e">
        <f>#REF!</f>
        <v>#REF!</v>
      </c>
      <c r="J656" s="27" t="e">
        <f>#REF!</f>
        <v>#REF!</v>
      </c>
      <c r="K656" s="27" t="e">
        <f>#REF!</f>
        <v>#REF!</v>
      </c>
      <c r="L656" s="91"/>
      <c r="M656" s="91">
        <f t="shared" si="46"/>
        <v>21</v>
      </c>
      <c r="N656" s="91" t="str">
        <f t="shared" ca="1" si="47"/>
        <v>#REFERENCE!</v>
      </c>
    </row>
    <row r="657" spans="1:14" ht="12.75">
      <c r="A657" s="93" t="str">
        <f t="shared" ca="1" si="45"/>
        <v>#REFERENCE</v>
      </c>
      <c r="B657" s="1"/>
      <c r="C657" s="27" t="e">
        <f>#REF!</f>
        <v>#REF!</v>
      </c>
      <c r="D657" s="101" t="s">
        <v>922</v>
      </c>
      <c r="E657" s="27" t="e">
        <f>#REF!</f>
        <v>#REF!</v>
      </c>
      <c r="F657" s="1"/>
      <c r="G657" s="100"/>
      <c r="H657" s="100"/>
      <c r="I657" s="27" t="e">
        <f>#REF!</f>
        <v>#REF!</v>
      </c>
      <c r="J657" s="27" t="e">
        <f>#REF!</f>
        <v>#REF!</v>
      </c>
      <c r="K657" s="27" t="e">
        <f>#REF!</f>
        <v>#REF!</v>
      </c>
      <c r="L657" s="91"/>
      <c r="M657" s="91">
        <f t="shared" si="46"/>
        <v>23</v>
      </c>
      <c r="N657" s="91" t="str">
        <f t="shared" ca="1" si="47"/>
        <v>#REFERENCE!</v>
      </c>
    </row>
    <row r="658" spans="1:14" ht="12.75">
      <c r="A658" s="93" t="str">
        <f t="shared" ca="1" si="45"/>
        <v>#REFERENCE</v>
      </c>
      <c r="B658" s="1"/>
      <c r="C658" s="27" t="e">
        <f>#REF!</f>
        <v>#REF!</v>
      </c>
      <c r="D658" s="101" t="s">
        <v>923</v>
      </c>
      <c r="E658" s="27" t="e">
        <f>#REF!</f>
        <v>#REF!</v>
      </c>
      <c r="F658" s="1"/>
      <c r="G658" s="100"/>
      <c r="H658" s="100"/>
      <c r="I658" s="27" t="e">
        <f>#REF!</f>
        <v>#REF!</v>
      </c>
      <c r="J658" s="27" t="e">
        <f>#REF!</f>
        <v>#REF!</v>
      </c>
      <c r="K658" s="27" t="e">
        <f>#REF!</f>
        <v>#REF!</v>
      </c>
      <c r="L658" s="91"/>
      <c r="M658" s="91">
        <f t="shared" si="46"/>
        <v>24</v>
      </c>
      <c r="N658" s="91" t="str">
        <f t="shared" ca="1" si="47"/>
        <v>#REFERENCE!</v>
      </c>
    </row>
    <row r="659" spans="1:14" ht="12.75">
      <c r="A659" s="93" t="str">
        <f t="shared" ca="1" si="45"/>
        <v>#REFERENCE</v>
      </c>
      <c r="B659" s="1"/>
      <c r="C659" s="27" t="e">
        <f>#REF!</f>
        <v>#REF!</v>
      </c>
      <c r="D659" s="101" t="s">
        <v>924</v>
      </c>
      <c r="E659" s="27" t="e">
        <f>#REF!</f>
        <v>#REF!</v>
      </c>
      <c r="F659" s="1"/>
      <c r="G659" s="100"/>
      <c r="H659" s="100"/>
      <c r="I659" s="27" t="e">
        <f>#REF!</f>
        <v>#REF!</v>
      </c>
      <c r="J659" s="27" t="e">
        <f>#REF!</f>
        <v>#REF!</v>
      </c>
      <c r="K659" s="27" t="e">
        <f>#REF!</f>
        <v>#REF!</v>
      </c>
      <c r="L659" s="91"/>
      <c r="M659" s="91">
        <f t="shared" si="46"/>
        <v>24</v>
      </c>
      <c r="N659" s="91" t="str">
        <f t="shared" ca="1" si="47"/>
        <v>#REFERENCE!</v>
      </c>
    </row>
    <row r="660" spans="1:14" ht="12.75">
      <c r="A660" s="93" t="str">
        <f t="shared" ca="1" si="45"/>
        <v>#REFERENCE</v>
      </c>
      <c r="B660" s="1"/>
      <c r="C660" s="27" t="e">
        <f>#REF!</f>
        <v>#REF!</v>
      </c>
      <c r="D660" s="101" t="s">
        <v>925</v>
      </c>
      <c r="E660" s="27" t="e">
        <f>#REF!</f>
        <v>#REF!</v>
      </c>
      <c r="F660" s="1"/>
      <c r="G660" s="100"/>
      <c r="H660" s="100"/>
      <c r="I660" s="27" t="e">
        <f>#REF!</f>
        <v>#REF!</v>
      </c>
      <c r="J660" s="27" t="e">
        <f>#REF!</f>
        <v>#REF!</v>
      </c>
      <c r="K660" s="27" t="e">
        <f>#REF!</f>
        <v>#REF!</v>
      </c>
      <c r="L660" s="91"/>
      <c r="M660" s="91">
        <f t="shared" si="46"/>
        <v>24</v>
      </c>
      <c r="N660" s="91" t="str">
        <f t="shared" ca="1" si="47"/>
        <v>#REFERENCE!</v>
      </c>
    </row>
    <row r="661" spans="1:14" ht="12.75">
      <c r="A661" s="93" t="str">
        <f t="shared" ca="1" si="45"/>
        <v>#REFERENCE</v>
      </c>
      <c r="B661" s="1"/>
      <c r="C661" s="27" t="e">
        <f>#REF!</f>
        <v>#REF!</v>
      </c>
      <c r="D661" s="101" t="s">
        <v>926</v>
      </c>
      <c r="E661" s="27" t="e">
        <f>#REF!</f>
        <v>#REF!</v>
      </c>
      <c r="F661" s="1"/>
      <c r="G661" s="100"/>
      <c r="H661" s="100"/>
      <c r="I661" s="27" t="e">
        <f>#REF!</f>
        <v>#REF!</v>
      </c>
      <c r="J661" s="27" t="e">
        <f>#REF!</f>
        <v>#REF!</v>
      </c>
      <c r="K661" s="27" t="e">
        <f>#REF!</f>
        <v>#REF!</v>
      </c>
      <c r="L661" s="91"/>
      <c r="M661" s="91">
        <f t="shared" si="46"/>
        <v>18</v>
      </c>
      <c r="N661" s="91" t="str">
        <f t="shared" ca="1" si="47"/>
        <v>#REFERENCE!</v>
      </c>
    </row>
    <row r="662" spans="1:14" ht="12.75">
      <c r="A662" s="93" t="str">
        <f t="shared" ca="1" si="45"/>
        <v>#REFERENCE</v>
      </c>
      <c r="B662" s="1"/>
      <c r="C662" s="27" t="e">
        <f>#REF!</f>
        <v>#REF!</v>
      </c>
      <c r="D662" s="101" t="s">
        <v>927</v>
      </c>
      <c r="E662" s="27" t="e">
        <f>#REF!</f>
        <v>#REF!</v>
      </c>
      <c r="F662" s="1"/>
      <c r="G662" s="100"/>
      <c r="H662" s="100"/>
      <c r="I662" s="27" t="e">
        <f>#REF!</f>
        <v>#REF!</v>
      </c>
      <c r="J662" s="27" t="e">
        <f>#REF!</f>
        <v>#REF!</v>
      </c>
      <c r="K662" s="27" t="e">
        <f>#REF!</f>
        <v>#REF!</v>
      </c>
      <c r="L662" s="91"/>
      <c r="M662" s="91">
        <f t="shared" si="46"/>
        <v>20</v>
      </c>
      <c r="N662" s="91" t="str">
        <f t="shared" ca="1" si="47"/>
        <v>#REFERENCE!</v>
      </c>
    </row>
    <row r="663" spans="1:14" ht="12.75">
      <c r="A663" s="93" t="str">
        <f t="shared" ca="1" si="45"/>
        <v>#REFERENCE</v>
      </c>
      <c r="B663" s="1"/>
      <c r="C663" s="27" t="e">
        <f>#REF!</f>
        <v>#REF!</v>
      </c>
      <c r="D663" s="101" t="s">
        <v>928</v>
      </c>
      <c r="E663" s="27" t="e">
        <f>#REF!</f>
        <v>#REF!</v>
      </c>
      <c r="F663" s="1"/>
      <c r="G663" s="100"/>
      <c r="H663" s="100"/>
      <c r="I663" s="27" t="e">
        <f>#REF!</f>
        <v>#REF!</v>
      </c>
      <c r="J663" s="27" t="e">
        <f>#REF!</f>
        <v>#REF!</v>
      </c>
      <c r="K663" s="27" t="e">
        <f>#REF!</f>
        <v>#REF!</v>
      </c>
      <c r="L663" s="91"/>
      <c r="M663" s="91">
        <f t="shared" si="46"/>
        <v>21</v>
      </c>
      <c r="N663" s="91" t="str">
        <f t="shared" ca="1" si="47"/>
        <v>#REFERENCE!</v>
      </c>
    </row>
    <row r="664" spans="1:14" ht="12.75">
      <c r="A664" s="93" t="str">
        <f t="shared" ca="1" si="45"/>
        <v>#REFERENCE</v>
      </c>
      <c r="B664" s="1"/>
      <c r="C664" s="27" t="e">
        <f>#REF!</f>
        <v>#REF!</v>
      </c>
      <c r="D664" s="101" t="s">
        <v>929</v>
      </c>
      <c r="E664" s="27" t="e">
        <f>#REF!</f>
        <v>#REF!</v>
      </c>
      <c r="F664" s="1"/>
      <c r="G664" s="100"/>
      <c r="H664" s="100"/>
      <c r="I664" s="27" t="e">
        <f>#REF!</f>
        <v>#REF!</v>
      </c>
      <c r="J664" s="27" t="e">
        <f>#REF!</f>
        <v>#REF!</v>
      </c>
      <c r="K664" s="27" t="e">
        <f>#REF!</f>
        <v>#REF!</v>
      </c>
      <c r="L664" s="91"/>
      <c r="M664" s="91">
        <f t="shared" si="46"/>
        <v>21</v>
      </c>
      <c r="N664" s="91" t="str">
        <f t="shared" ca="1" si="47"/>
        <v>#REFERENCE!</v>
      </c>
    </row>
    <row r="665" spans="1:14" ht="12.75">
      <c r="A665" s="93" t="str">
        <f t="shared" ca="1" si="45"/>
        <v>#REFERENCE</v>
      </c>
      <c r="B665" s="1"/>
      <c r="C665" s="27" t="e">
        <f>#REF!</f>
        <v>#REF!</v>
      </c>
      <c r="D665" s="101" t="s">
        <v>930</v>
      </c>
      <c r="E665" s="27" t="e">
        <f>#REF!</f>
        <v>#REF!</v>
      </c>
      <c r="F665" s="1"/>
      <c r="G665" s="100"/>
      <c r="H665" s="100"/>
      <c r="I665" s="27" t="e">
        <f>#REF!</f>
        <v>#REF!</v>
      </c>
      <c r="J665" s="27" t="e">
        <f>#REF!</f>
        <v>#REF!</v>
      </c>
      <c r="K665" s="27" t="e">
        <f>#REF!</f>
        <v>#REF!</v>
      </c>
      <c r="L665" s="91"/>
      <c r="M665" s="91">
        <f t="shared" si="46"/>
        <v>21</v>
      </c>
      <c r="N665" s="91" t="str">
        <f t="shared" ca="1" si="47"/>
        <v>#REFERENCE!</v>
      </c>
    </row>
    <row r="666" spans="1:14" ht="12.75">
      <c r="A666" s="93" t="str">
        <f t="shared" ca="1" si="45"/>
        <v>#REFERENCE</v>
      </c>
      <c r="B666" s="1"/>
      <c r="C666" s="27" t="e">
        <f>#REF!</f>
        <v>#REF!</v>
      </c>
      <c r="D666" s="101" t="s">
        <v>931</v>
      </c>
      <c r="E666" s="27" t="e">
        <f>#REF!</f>
        <v>#REF!</v>
      </c>
      <c r="F666" s="1"/>
      <c r="G666" s="100"/>
      <c r="H666" s="100"/>
      <c r="I666" s="27" t="e">
        <f>#REF!</f>
        <v>#REF!</v>
      </c>
      <c r="J666" s="27" t="e">
        <f>#REF!</f>
        <v>#REF!</v>
      </c>
      <c r="K666" s="27" t="e">
        <f>#REF!</f>
        <v>#REF!</v>
      </c>
      <c r="L666" s="91"/>
      <c r="M666" s="91">
        <f t="shared" si="46"/>
        <v>23</v>
      </c>
      <c r="N666" s="91" t="str">
        <f t="shared" ca="1" si="47"/>
        <v>#REFERENCE!</v>
      </c>
    </row>
    <row r="667" spans="1:14" ht="12.75">
      <c r="A667" s="93" t="str">
        <f t="shared" ca="1" si="45"/>
        <v>#REFERENCE</v>
      </c>
      <c r="B667" s="1"/>
      <c r="C667" s="27" t="e">
        <f>#REF!</f>
        <v>#REF!</v>
      </c>
      <c r="D667" s="101" t="s">
        <v>932</v>
      </c>
      <c r="E667" s="27" t="e">
        <f>#REF!</f>
        <v>#REF!</v>
      </c>
      <c r="F667" s="1"/>
      <c r="G667" s="100"/>
      <c r="H667" s="100"/>
      <c r="I667" s="27" t="e">
        <f>#REF!</f>
        <v>#REF!</v>
      </c>
      <c r="J667" s="27" t="e">
        <f>#REF!</f>
        <v>#REF!</v>
      </c>
      <c r="K667" s="27" t="e">
        <f>#REF!</f>
        <v>#REF!</v>
      </c>
      <c r="L667" s="91"/>
      <c r="M667" s="91">
        <f t="shared" si="46"/>
        <v>24</v>
      </c>
      <c r="N667" s="91" t="str">
        <f t="shared" ca="1" si="47"/>
        <v>#REFERENCE!</v>
      </c>
    </row>
    <row r="668" spans="1:14" ht="12.75">
      <c r="A668" s="93" t="str">
        <f t="shared" ca="1" si="45"/>
        <v>#REFERENCE</v>
      </c>
      <c r="B668" s="1"/>
      <c r="C668" s="27" t="e">
        <f>#REF!</f>
        <v>#REF!</v>
      </c>
      <c r="D668" s="101" t="s">
        <v>933</v>
      </c>
      <c r="E668" s="27" t="e">
        <f>#REF!</f>
        <v>#REF!</v>
      </c>
      <c r="F668" s="1"/>
      <c r="G668" s="100"/>
      <c r="H668" s="100"/>
      <c r="I668" s="27" t="e">
        <f>#REF!</f>
        <v>#REF!</v>
      </c>
      <c r="J668" s="27" t="e">
        <f>#REF!</f>
        <v>#REF!</v>
      </c>
      <c r="K668" s="27" t="e">
        <f>#REF!</f>
        <v>#REF!</v>
      </c>
      <c r="L668" s="91"/>
      <c r="M668" s="91">
        <f t="shared" si="46"/>
        <v>24</v>
      </c>
      <c r="N668" s="91" t="str">
        <f t="shared" ca="1" si="47"/>
        <v>#REFERENCE!</v>
      </c>
    </row>
    <row r="669" spans="1:14" ht="12.75">
      <c r="A669" s="93" t="str">
        <f t="shared" ca="1" si="45"/>
        <v>#REFERENCE</v>
      </c>
      <c r="B669" s="1"/>
      <c r="C669" s="27" t="e">
        <f>#REF!</f>
        <v>#REF!</v>
      </c>
      <c r="D669" s="101" t="s">
        <v>934</v>
      </c>
      <c r="E669" s="27" t="e">
        <f>#REF!</f>
        <v>#REF!</v>
      </c>
      <c r="F669" s="1"/>
      <c r="G669" s="100"/>
      <c r="H669" s="100"/>
      <c r="I669" s="27" t="e">
        <f>#REF!</f>
        <v>#REF!</v>
      </c>
      <c r="J669" s="27" t="e">
        <f>#REF!</f>
        <v>#REF!</v>
      </c>
      <c r="K669" s="27" t="e">
        <f>#REF!</f>
        <v>#REF!</v>
      </c>
      <c r="L669" s="91"/>
      <c r="M669" s="91">
        <f t="shared" si="46"/>
        <v>24</v>
      </c>
      <c r="N669" s="91" t="str">
        <f t="shared" ca="1" si="47"/>
        <v>#REFERENCE!</v>
      </c>
    </row>
    <row r="670" spans="1:14" ht="12.75">
      <c r="A670" s="93" t="str">
        <f t="shared" ca="1" si="45"/>
        <v>#REFERENCE</v>
      </c>
      <c r="B670" s="1"/>
      <c r="C670" s="27" t="e">
        <f>#REF!</f>
        <v>#REF!</v>
      </c>
      <c r="D670" s="101" t="s">
        <v>935</v>
      </c>
      <c r="E670" s="27" t="e">
        <f>#REF!</f>
        <v>#REF!</v>
      </c>
      <c r="F670" s="1"/>
      <c r="G670" s="100"/>
      <c r="H670" s="100"/>
      <c r="I670" s="27" t="e">
        <f>#REF!</f>
        <v>#REF!</v>
      </c>
      <c r="J670" s="27" t="e">
        <f>#REF!</f>
        <v>#REF!</v>
      </c>
      <c r="K670" s="27" t="e">
        <f>#REF!</f>
        <v>#REF!</v>
      </c>
      <c r="L670" s="91"/>
      <c r="M670" s="91">
        <f t="shared" si="46"/>
        <v>18</v>
      </c>
      <c r="N670" s="91" t="str">
        <f t="shared" ca="1" si="47"/>
        <v>#REFERENCE!</v>
      </c>
    </row>
    <row r="671" spans="1:14" ht="12.75">
      <c r="A671" s="93" t="str">
        <f t="shared" ca="1" si="45"/>
        <v>#REFERENCE</v>
      </c>
      <c r="B671" s="1"/>
      <c r="C671" s="27" t="e">
        <f>#REF!</f>
        <v>#REF!</v>
      </c>
      <c r="D671" s="101" t="s">
        <v>936</v>
      </c>
      <c r="E671" s="27" t="e">
        <f>#REF!</f>
        <v>#REF!</v>
      </c>
      <c r="F671" s="1"/>
      <c r="G671" s="100"/>
      <c r="H671" s="100"/>
      <c r="I671" s="27" t="e">
        <f>#REF!</f>
        <v>#REF!</v>
      </c>
      <c r="J671" s="27" t="e">
        <f>#REF!</f>
        <v>#REF!</v>
      </c>
      <c r="K671" s="27" t="e">
        <f>#REF!</f>
        <v>#REF!</v>
      </c>
      <c r="L671" s="91"/>
      <c r="M671" s="91">
        <f t="shared" si="46"/>
        <v>21</v>
      </c>
      <c r="N671" s="91" t="str">
        <f t="shared" ca="1" si="47"/>
        <v>#REFERENCE!</v>
      </c>
    </row>
    <row r="672" spans="1:14" ht="12.75">
      <c r="A672" s="93" t="str">
        <f t="shared" ca="1" si="45"/>
        <v>#REFERENCE</v>
      </c>
      <c r="B672" s="1"/>
      <c r="C672" s="27" t="e">
        <f>#REF!</f>
        <v>#REF!</v>
      </c>
      <c r="D672" s="101" t="s">
        <v>937</v>
      </c>
      <c r="E672" s="27" t="e">
        <f>#REF!</f>
        <v>#REF!</v>
      </c>
      <c r="F672" s="1"/>
      <c r="G672" s="100"/>
      <c r="H672" s="100"/>
      <c r="I672" s="27" t="e">
        <f>#REF!</f>
        <v>#REF!</v>
      </c>
      <c r="J672" s="27" t="e">
        <f>#REF!</f>
        <v>#REF!</v>
      </c>
      <c r="K672" s="27" t="e">
        <f>#REF!</f>
        <v>#REF!</v>
      </c>
      <c r="L672" s="91"/>
      <c r="M672" s="91">
        <f t="shared" si="46"/>
        <v>22</v>
      </c>
      <c r="N672" s="91" t="str">
        <f t="shared" ca="1" si="47"/>
        <v>#REFERENCE!</v>
      </c>
    </row>
    <row r="673" spans="1:14" ht="12.75">
      <c r="A673" s="93" t="str">
        <f t="shared" ca="1" si="45"/>
        <v>#REFERENCE</v>
      </c>
      <c r="B673" s="1"/>
      <c r="C673" s="27" t="e">
        <f>#REF!</f>
        <v>#REF!</v>
      </c>
      <c r="D673" s="101" t="s">
        <v>938</v>
      </c>
      <c r="E673" s="27" t="e">
        <f>#REF!</f>
        <v>#REF!</v>
      </c>
      <c r="F673" s="1"/>
      <c r="G673" s="100"/>
      <c r="H673" s="100"/>
      <c r="I673" s="27" t="e">
        <f>#REF!</f>
        <v>#REF!</v>
      </c>
      <c r="J673" s="27" t="e">
        <f>#REF!</f>
        <v>#REF!</v>
      </c>
      <c r="K673" s="27" t="e">
        <f>#REF!</f>
        <v>#REF!</v>
      </c>
      <c r="L673" s="91"/>
      <c r="M673" s="91">
        <f t="shared" si="46"/>
        <v>22</v>
      </c>
      <c r="N673" s="91" t="str">
        <f t="shared" ca="1" si="47"/>
        <v>#REFERENCE!</v>
      </c>
    </row>
    <row r="674" spans="1:14" ht="12.75">
      <c r="A674" s="93" t="str">
        <f t="shared" ca="1" si="45"/>
        <v>#REFERENCE</v>
      </c>
      <c r="B674" s="1"/>
      <c r="C674" s="27" t="e">
        <f>#REF!</f>
        <v>#REF!</v>
      </c>
      <c r="D674" s="101" t="s">
        <v>939</v>
      </c>
      <c r="E674" s="27" t="e">
        <f>#REF!</f>
        <v>#REF!</v>
      </c>
      <c r="F674" s="1"/>
      <c r="G674" s="100"/>
      <c r="H674" s="100"/>
      <c r="I674" s="27" t="e">
        <f>#REF!</f>
        <v>#REF!</v>
      </c>
      <c r="J674" s="27" t="e">
        <f>#REF!</f>
        <v>#REF!</v>
      </c>
      <c r="K674" s="27" t="e">
        <f>#REF!</f>
        <v>#REF!</v>
      </c>
      <c r="L674" s="91"/>
      <c r="M674" s="91">
        <f t="shared" si="46"/>
        <v>22</v>
      </c>
      <c r="N674" s="91" t="str">
        <f t="shared" ca="1" si="47"/>
        <v>#REFERENCE!</v>
      </c>
    </row>
    <row r="675" spans="1:14" ht="12.75">
      <c r="A675" s="93" t="str">
        <f t="shared" ca="1" si="45"/>
        <v>#REFERENCE</v>
      </c>
      <c r="B675" s="1"/>
      <c r="C675" s="27" t="e">
        <f>#REF!</f>
        <v>#REF!</v>
      </c>
      <c r="D675" s="101" t="s">
        <v>940</v>
      </c>
      <c r="E675" s="27" t="e">
        <f>#REF!</f>
        <v>#REF!</v>
      </c>
      <c r="F675" s="1"/>
      <c r="G675" s="100"/>
      <c r="H675" s="100"/>
      <c r="I675" s="27" t="e">
        <f>#REF!</f>
        <v>#REF!</v>
      </c>
      <c r="J675" s="27" t="e">
        <f>#REF!</f>
        <v>#REF!</v>
      </c>
      <c r="K675" s="27" t="e">
        <f>#REF!</f>
        <v>#REF!</v>
      </c>
      <c r="L675" s="91"/>
      <c r="M675" s="91">
        <f t="shared" si="46"/>
        <v>24</v>
      </c>
      <c r="N675" s="91" t="str">
        <f t="shared" ca="1" si="47"/>
        <v>#REFERENCE!</v>
      </c>
    </row>
    <row r="676" spans="1:14" ht="12.75">
      <c r="A676" s="93" t="str">
        <f t="shared" ca="1" si="45"/>
        <v>#REFERENCE</v>
      </c>
      <c r="B676" s="1"/>
      <c r="C676" s="27" t="e">
        <f>#REF!</f>
        <v>#REF!</v>
      </c>
      <c r="D676" s="101" t="s">
        <v>941</v>
      </c>
      <c r="E676" s="27" t="e">
        <f>#REF!</f>
        <v>#REF!</v>
      </c>
      <c r="F676" s="1"/>
      <c r="G676" s="100"/>
      <c r="H676" s="100"/>
      <c r="I676" s="27" t="e">
        <f>#REF!</f>
        <v>#REF!</v>
      </c>
      <c r="J676" s="27" t="e">
        <f>#REF!</f>
        <v>#REF!</v>
      </c>
      <c r="K676" s="27" t="e">
        <f>#REF!</f>
        <v>#REF!</v>
      </c>
      <c r="L676" s="91"/>
      <c r="M676" s="91">
        <f t="shared" si="46"/>
        <v>25</v>
      </c>
      <c r="N676" s="91" t="str">
        <f t="shared" ca="1" si="47"/>
        <v>#REFERENCE!</v>
      </c>
    </row>
    <row r="677" spans="1:14" ht="12.75">
      <c r="A677" s="93" t="str">
        <f t="shared" ca="1" si="45"/>
        <v>#REFERENCE</v>
      </c>
      <c r="B677" s="1"/>
      <c r="C677" s="27" t="e">
        <f>#REF!</f>
        <v>#REF!</v>
      </c>
      <c r="D677" s="101" t="s">
        <v>942</v>
      </c>
      <c r="E677" s="27" t="e">
        <f>#REF!</f>
        <v>#REF!</v>
      </c>
      <c r="F677" s="1"/>
      <c r="G677" s="100"/>
      <c r="H677" s="100"/>
      <c r="I677" s="27" t="e">
        <f>#REF!</f>
        <v>#REF!</v>
      </c>
      <c r="J677" s="27" t="e">
        <f>#REF!</f>
        <v>#REF!</v>
      </c>
      <c r="K677" s="27" t="e">
        <f>#REF!</f>
        <v>#REF!</v>
      </c>
      <c r="L677" s="91"/>
      <c r="M677" s="91">
        <f t="shared" si="46"/>
        <v>25</v>
      </c>
      <c r="N677" s="91" t="str">
        <f t="shared" ca="1" si="47"/>
        <v>#REFERENCE!</v>
      </c>
    </row>
    <row r="678" spans="1:14" ht="12.75">
      <c r="A678" s="93" t="str">
        <f t="shared" ca="1" si="45"/>
        <v>#REFERENCE</v>
      </c>
      <c r="B678" s="1"/>
      <c r="C678" s="27" t="e">
        <f>#REF!</f>
        <v>#REF!</v>
      </c>
      <c r="D678" s="101" t="s">
        <v>943</v>
      </c>
      <c r="E678" s="27" t="e">
        <f>#REF!</f>
        <v>#REF!</v>
      </c>
      <c r="F678" s="1"/>
      <c r="G678" s="100"/>
      <c r="H678" s="100"/>
      <c r="I678" s="27" t="e">
        <f>#REF!</f>
        <v>#REF!</v>
      </c>
      <c r="J678" s="27" t="e">
        <f>#REF!</f>
        <v>#REF!</v>
      </c>
      <c r="K678" s="27" t="e">
        <f>#REF!</f>
        <v>#REF!</v>
      </c>
      <c r="L678" s="91"/>
      <c r="M678" s="91">
        <f t="shared" si="46"/>
        <v>25</v>
      </c>
      <c r="N678" s="91" t="str">
        <f t="shared" ca="1" si="47"/>
        <v>#REFERENCE!</v>
      </c>
    </row>
    <row r="679" spans="1:14" ht="12.75">
      <c r="A679" s="93" t="str">
        <f t="shared" ca="1" si="45"/>
        <v>#REFERENCE</v>
      </c>
      <c r="B679" s="1"/>
      <c r="C679" s="27" t="e">
        <f>#REF!</f>
        <v>#REF!</v>
      </c>
      <c r="D679" s="101" t="s">
        <v>944</v>
      </c>
      <c r="E679" s="27" t="e">
        <f>#REF!</f>
        <v>#REF!</v>
      </c>
      <c r="F679" s="1"/>
      <c r="G679" s="100"/>
      <c r="H679" s="100"/>
      <c r="I679" s="27" t="e">
        <f>#REF!</f>
        <v>#REF!</v>
      </c>
      <c r="J679" s="27" t="e">
        <f>#REF!</f>
        <v>#REF!</v>
      </c>
      <c r="K679" s="27" t="e">
        <f>#REF!</f>
        <v>#REF!</v>
      </c>
      <c r="L679" s="91"/>
      <c r="M679" s="91">
        <f t="shared" si="46"/>
        <v>19</v>
      </c>
      <c r="N679" s="91" t="str">
        <f t="shared" ca="1" si="47"/>
        <v>#REFERENCE!</v>
      </c>
    </row>
    <row r="680" spans="1:14" ht="12.75">
      <c r="A680" s="92" t="str">
        <f t="shared" ca="1" si="45"/>
        <v>#REFERENCE</v>
      </c>
      <c r="B680" s="39" t="e">
        <f>#REF!</f>
        <v>#REF!</v>
      </c>
      <c r="C680" s="39" t="e">
        <f>#REF!</f>
        <v>#REF!</v>
      </c>
      <c r="D680" s="98" t="s">
        <v>945</v>
      </c>
      <c r="E680" s="39" t="e">
        <f>#REF!</f>
        <v>#REF!</v>
      </c>
      <c r="F680" s="40"/>
      <c r="G680" s="96"/>
      <c r="H680" s="96"/>
      <c r="I680" s="39" t="e">
        <f>#REF!</f>
        <v>#REF!</v>
      </c>
      <c r="J680" s="39" t="e">
        <f>#REF!</f>
        <v>#REF!</v>
      </c>
      <c r="K680" s="39" t="e">
        <f>#REF!</f>
        <v>#REF!</v>
      </c>
      <c r="L680" s="91"/>
      <c r="M680" s="91">
        <f t="shared" si="46"/>
        <v>20</v>
      </c>
      <c r="N680" s="91" t="str">
        <f t="shared" ca="1" si="47"/>
        <v>#REFERENCE!</v>
      </c>
    </row>
    <row r="681" spans="1:14" ht="12.75">
      <c r="A681" s="92" t="str">
        <f t="shared" ca="1" si="45"/>
        <v>#REFERENCE</v>
      </c>
      <c r="B681" s="40"/>
      <c r="C681" s="39" t="e">
        <f>#REF!</f>
        <v>#REF!</v>
      </c>
      <c r="D681" s="98" t="s">
        <v>946</v>
      </c>
      <c r="E681" s="39" t="e">
        <f>#REF!</f>
        <v>#REF!</v>
      </c>
      <c r="F681" s="40"/>
      <c r="G681" s="96"/>
      <c r="H681" s="96"/>
      <c r="I681" s="39" t="e">
        <f>#REF!</f>
        <v>#REF!</v>
      </c>
      <c r="J681" s="39" t="e">
        <f>#REF!</f>
        <v>#REF!</v>
      </c>
      <c r="K681" s="39" t="e">
        <f>#REF!</f>
        <v>#REF!</v>
      </c>
      <c r="L681" s="91"/>
      <c r="M681" s="91">
        <f t="shared" si="46"/>
        <v>21</v>
      </c>
      <c r="N681" s="91" t="str">
        <f t="shared" ca="1" si="47"/>
        <v>#REFERENCE!</v>
      </c>
    </row>
    <row r="682" spans="1:14" ht="12.75">
      <c r="A682" s="92" t="str">
        <f t="shared" ca="1" si="45"/>
        <v>#REFERENCE</v>
      </c>
      <c r="B682" s="40"/>
      <c r="C682" s="39" t="e">
        <f>#REF!</f>
        <v>#REF!</v>
      </c>
      <c r="D682" s="98" t="s">
        <v>947</v>
      </c>
      <c r="E682" s="39" t="e">
        <f>#REF!</f>
        <v>#REF!</v>
      </c>
      <c r="F682" s="40"/>
      <c r="G682" s="96"/>
      <c r="H682" s="96"/>
      <c r="I682" s="39" t="e">
        <f>#REF!</f>
        <v>#REF!</v>
      </c>
      <c r="J682" s="39" t="e">
        <f>#REF!</f>
        <v>#REF!</v>
      </c>
      <c r="K682" s="39" t="e">
        <f>#REF!</f>
        <v>#REF!</v>
      </c>
      <c r="L682" s="91"/>
      <c r="M682" s="91">
        <f t="shared" si="46"/>
        <v>21</v>
      </c>
      <c r="N682" s="91" t="str">
        <f t="shared" ca="1" si="47"/>
        <v>#REFERENCE!</v>
      </c>
    </row>
    <row r="683" spans="1:14" ht="12.75">
      <c r="A683" s="92" t="str">
        <f t="shared" ca="1" si="45"/>
        <v>#REFERENCE</v>
      </c>
      <c r="B683" s="40"/>
      <c r="C683" s="39" t="e">
        <f>#REF!</f>
        <v>#REF!</v>
      </c>
      <c r="D683" s="98" t="s">
        <v>948</v>
      </c>
      <c r="E683" s="39" t="e">
        <f>#REF!</f>
        <v>#REF!</v>
      </c>
      <c r="F683" s="40"/>
      <c r="G683" s="96"/>
      <c r="H683" s="96"/>
      <c r="I683" s="39" t="e">
        <f>#REF!</f>
        <v>#REF!</v>
      </c>
      <c r="J683" s="39" t="e">
        <f>#REF!</f>
        <v>#REF!</v>
      </c>
      <c r="K683" s="39" t="e">
        <f>#REF!</f>
        <v>#REF!</v>
      </c>
      <c r="L683" s="91"/>
      <c r="M683" s="91">
        <f t="shared" si="46"/>
        <v>21</v>
      </c>
      <c r="N683" s="91" t="str">
        <f t="shared" ca="1" si="47"/>
        <v>#REFERENCE!</v>
      </c>
    </row>
    <row r="684" spans="1:14" ht="12.75">
      <c r="A684" s="92" t="str">
        <f t="shared" ca="1" si="45"/>
        <v>#REFERENCE</v>
      </c>
      <c r="B684" s="40"/>
      <c r="C684" s="39" t="e">
        <f>#REF!</f>
        <v>#REF!</v>
      </c>
      <c r="D684" s="98" t="s">
        <v>949</v>
      </c>
      <c r="E684" s="39" t="e">
        <f>#REF!</f>
        <v>#REF!</v>
      </c>
      <c r="F684" s="40"/>
      <c r="G684" s="96"/>
      <c r="H684" s="96"/>
      <c r="I684" s="39" t="e">
        <f>#REF!</f>
        <v>#REF!</v>
      </c>
      <c r="J684" s="39" t="e">
        <f>#REF!</f>
        <v>#REF!</v>
      </c>
      <c r="K684" s="39" t="e">
        <f>#REF!</f>
        <v>#REF!</v>
      </c>
      <c r="L684" s="91"/>
      <c r="M684" s="91">
        <f t="shared" si="46"/>
        <v>23</v>
      </c>
      <c r="N684" s="91" t="str">
        <f t="shared" ca="1" si="47"/>
        <v>#REFERENCE!</v>
      </c>
    </row>
    <row r="685" spans="1:14" ht="12.75">
      <c r="A685" s="92" t="str">
        <f t="shared" ca="1" si="45"/>
        <v>#REFERENCE</v>
      </c>
      <c r="B685" s="40"/>
      <c r="C685" s="39" t="e">
        <f>#REF!</f>
        <v>#REF!</v>
      </c>
      <c r="D685" s="98" t="s">
        <v>950</v>
      </c>
      <c r="E685" s="39" t="e">
        <f>#REF!</f>
        <v>#REF!</v>
      </c>
      <c r="F685" s="40"/>
      <c r="G685" s="96"/>
      <c r="H685" s="96"/>
      <c r="I685" s="39" t="e">
        <f>#REF!</f>
        <v>#REF!</v>
      </c>
      <c r="J685" s="39" t="e">
        <f>#REF!</f>
        <v>#REF!</v>
      </c>
      <c r="K685" s="39" t="e">
        <f>#REF!</f>
        <v>#REF!</v>
      </c>
      <c r="L685" s="91"/>
      <c r="M685" s="91">
        <f t="shared" si="46"/>
        <v>24</v>
      </c>
      <c r="N685" s="91" t="str">
        <f t="shared" ca="1" si="47"/>
        <v>#REFERENCE!</v>
      </c>
    </row>
    <row r="686" spans="1:14" ht="12.75">
      <c r="A686" s="92" t="str">
        <f t="shared" ca="1" si="45"/>
        <v>#REFERENCE</v>
      </c>
      <c r="B686" s="40"/>
      <c r="C686" s="39" t="e">
        <f>#REF!</f>
        <v>#REF!</v>
      </c>
      <c r="D686" s="98" t="s">
        <v>951</v>
      </c>
      <c r="E686" s="39" t="e">
        <f>#REF!</f>
        <v>#REF!</v>
      </c>
      <c r="F686" s="40"/>
      <c r="G686" s="96"/>
      <c r="H686" s="96"/>
      <c r="I686" s="39" t="e">
        <f>#REF!</f>
        <v>#REF!</v>
      </c>
      <c r="J686" s="39" t="e">
        <f>#REF!</f>
        <v>#REF!</v>
      </c>
      <c r="K686" s="39" t="e">
        <f>#REF!</f>
        <v>#REF!</v>
      </c>
      <c r="L686" s="91"/>
      <c r="M686" s="91">
        <f t="shared" si="46"/>
        <v>24</v>
      </c>
      <c r="N686" s="91" t="str">
        <f t="shared" ca="1" si="47"/>
        <v>#REFERENCE!</v>
      </c>
    </row>
    <row r="687" spans="1:14" ht="12.75">
      <c r="A687" s="92" t="str">
        <f t="shared" ca="1" si="45"/>
        <v>#REFERENCE</v>
      </c>
      <c r="B687" s="40"/>
      <c r="C687" s="39" t="e">
        <f>#REF!</f>
        <v>#REF!</v>
      </c>
      <c r="D687" s="98" t="s">
        <v>952</v>
      </c>
      <c r="E687" s="39" t="e">
        <f>#REF!</f>
        <v>#REF!</v>
      </c>
      <c r="F687" s="40"/>
      <c r="G687" s="96"/>
      <c r="H687" s="96"/>
      <c r="I687" s="39" t="e">
        <f>#REF!</f>
        <v>#REF!</v>
      </c>
      <c r="J687" s="39" t="e">
        <f>#REF!</f>
        <v>#REF!</v>
      </c>
      <c r="K687" s="39" t="e">
        <f>#REF!</f>
        <v>#REF!</v>
      </c>
      <c r="L687" s="91"/>
      <c r="M687" s="91">
        <f t="shared" si="46"/>
        <v>24</v>
      </c>
      <c r="N687" s="91" t="str">
        <f t="shared" ca="1" si="47"/>
        <v>#REFERENCE!</v>
      </c>
    </row>
    <row r="688" spans="1:14" ht="12.75">
      <c r="A688" s="92" t="str">
        <f t="shared" ca="1" si="45"/>
        <v>#REFERENCE</v>
      </c>
      <c r="B688" s="40"/>
      <c r="C688" s="39" t="e">
        <f>#REF!</f>
        <v>#REF!</v>
      </c>
      <c r="D688" s="98" t="s">
        <v>953</v>
      </c>
      <c r="E688" s="39" t="e">
        <f>#REF!</f>
        <v>#REF!</v>
      </c>
      <c r="F688" s="40"/>
      <c r="G688" s="96"/>
      <c r="H688" s="96"/>
      <c r="I688" s="39" t="e">
        <f>#REF!</f>
        <v>#REF!</v>
      </c>
      <c r="J688" s="39" t="e">
        <f>#REF!</f>
        <v>#REF!</v>
      </c>
      <c r="K688" s="39" t="e">
        <f>#REF!</f>
        <v>#REF!</v>
      </c>
      <c r="L688" s="91"/>
      <c r="M688" s="91">
        <f t="shared" si="46"/>
        <v>18</v>
      </c>
      <c r="N688" s="91" t="str">
        <f t="shared" ca="1" si="47"/>
        <v>#REFERENCE!</v>
      </c>
    </row>
    <row r="689" spans="1:14" ht="12.75">
      <c r="A689" s="92" t="str">
        <f t="shared" ca="1" si="45"/>
        <v>#REFERENCE</v>
      </c>
      <c r="B689" s="40"/>
      <c r="C689" s="39" t="e">
        <f>#REF!</f>
        <v>#REF!</v>
      </c>
      <c r="D689" s="98" t="s">
        <v>954</v>
      </c>
      <c r="E689" s="39" t="e">
        <f>#REF!</f>
        <v>#REF!</v>
      </c>
      <c r="F689" s="40"/>
      <c r="G689" s="96"/>
      <c r="H689" s="96"/>
      <c r="I689" s="39" t="e">
        <f>#REF!</f>
        <v>#REF!</v>
      </c>
      <c r="J689" s="39" t="e">
        <f>#REF!</f>
        <v>#REF!</v>
      </c>
      <c r="K689" s="39" t="e">
        <f>#REF!</f>
        <v>#REF!</v>
      </c>
      <c r="L689" s="91"/>
      <c r="M689" s="91">
        <f t="shared" si="46"/>
        <v>20</v>
      </c>
      <c r="N689" s="91" t="str">
        <f t="shared" ca="1" si="47"/>
        <v>#REFERENCE!</v>
      </c>
    </row>
    <row r="690" spans="1:14" ht="12.75">
      <c r="A690" s="92" t="str">
        <f t="shared" ca="1" si="45"/>
        <v>#REFERENCE</v>
      </c>
      <c r="B690" s="40"/>
      <c r="C690" s="39" t="e">
        <f>#REF!</f>
        <v>#REF!</v>
      </c>
      <c r="D690" s="98" t="s">
        <v>955</v>
      </c>
      <c r="E690" s="39" t="e">
        <f>#REF!</f>
        <v>#REF!</v>
      </c>
      <c r="F690" s="40"/>
      <c r="G690" s="96"/>
      <c r="H690" s="96"/>
      <c r="I690" s="39" t="e">
        <f>#REF!</f>
        <v>#REF!</v>
      </c>
      <c r="J690" s="39" t="e">
        <f>#REF!</f>
        <v>#REF!</v>
      </c>
      <c r="K690" s="39" t="e">
        <f>#REF!</f>
        <v>#REF!</v>
      </c>
      <c r="L690" s="91"/>
      <c r="M690" s="91">
        <f t="shared" si="46"/>
        <v>21</v>
      </c>
      <c r="N690" s="91" t="str">
        <f t="shared" ca="1" si="47"/>
        <v>#REFERENCE!</v>
      </c>
    </row>
    <row r="691" spans="1:14" ht="12.75">
      <c r="A691" s="92" t="str">
        <f t="shared" ca="1" si="45"/>
        <v>#REFERENCE</v>
      </c>
      <c r="B691" s="40"/>
      <c r="C691" s="39" t="e">
        <f>#REF!</f>
        <v>#REF!</v>
      </c>
      <c r="D691" s="98" t="s">
        <v>956</v>
      </c>
      <c r="E691" s="39" t="e">
        <f>#REF!</f>
        <v>#REF!</v>
      </c>
      <c r="F691" s="40"/>
      <c r="G691" s="96"/>
      <c r="H691" s="96"/>
      <c r="I691" s="39" t="e">
        <f>#REF!</f>
        <v>#REF!</v>
      </c>
      <c r="J691" s="39" t="e">
        <f>#REF!</f>
        <v>#REF!</v>
      </c>
      <c r="K691" s="39" t="e">
        <f>#REF!</f>
        <v>#REF!</v>
      </c>
      <c r="L691" s="91"/>
      <c r="M691" s="91">
        <f t="shared" si="46"/>
        <v>21</v>
      </c>
      <c r="N691" s="91" t="str">
        <f t="shared" ca="1" si="47"/>
        <v>#REFERENCE!</v>
      </c>
    </row>
    <row r="692" spans="1:14" ht="12.75">
      <c r="A692" s="92" t="str">
        <f t="shared" ca="1" si="45"/>
        <v>#REFERENCE</v>
      </c>
      <c r="B692" s="40"/>
      <c r="C692" s="39" t="e">
        <f>#REF!</f>
        <v>#REF!</v>
      </c>
      <c r="D692" s="98" t="s">
        <v>957</v>
      </c>
      <c r="E692" s="39" t="e">
        <f>#REF!</f>
        <v>#REF!</v>
      </c>
      <c r="F692" s="40"/>
      <c r="G692" s="96"/>
      <c r="H692" s="96"/>
      <c r="I692" s="39" t="e">
        <f>#REF!</f>
        <v>#REF!</v>
      </c>
      <c r="J692" s="39" t="e">
        <f>#REF!</f>
        <v>#REF!</v>
      </c>
      <c r="K692" s="39" t="e">
        <f>#REF!</f>
        <v>#REF!</v>
      </c>
      <c r="L692" s="91"/>
      <c r="M692" s="91">
        <f t="shared" si="46"/>
        <v>21</v>
      </c>
      <c r="N692" s="91" t="str">
        <f t="shared" ca="1" si="47"/>
        <v>#REFERENCE!</v>
      </c>
    </row>
    <row r="693" spans="1:14" ht="12.75">
      <c r="A693" s="92" t="str">
        <f t="shared" ca="1" si="45"/>
        <v>#REFERENCE</v>
      </c>
      <c r="B693" s="40"/>
      <c r="C693" s="39" t="e">
        <f>#REF!</f>
        <v>#REF!</v>
      </c>
      <c r="D693" s="98" t="s">
        <v>958</v>
      </c>
      <c r="E693" s="39" t="e">
        <f>#REF!</f>
        <v>#REF!</v>
      </c>
      <c r="F693" s="40"/>
      <c r="G693" s="96"/>
      <c r="H693" s="96"/>
      <c r="I693" s="39" t="e">
        <f>#REF!</f>
        <v>#REF!</v>
      </c>
      <c r="J693" s="39" t="e">
        <f>#REF!</f>
        <v>#REF!</v>
      </c>
      <c r="K693" s="39" t="e">
        <f>#REF!</f>
        <v>#REF!</v>
      </c>
      <c r="L693" s="91"/>
      <c r="M693" s="91">
        <f t="shared" si="46"/>
        <v>23</v>
      </c>
      <c r="N693" s="91" t="str">
        <f t="shared" ca="1" si="47"/>
        <v>#REFERENCE!</v>
      </c>
    </row>
    <row r="694" spans="1:14" ht="12.75">
      <c r="A694" s="92" t="str">
        <f t="shared" ca="1" si="45"/>
        <v>#REFERENCE</v>
      </c>
      <c r="B694" s="40"/>
      <c r="C694" s="39" t="e">
        <f>#REF!</f>
        <v>#REF!</v>
      </c>
      <c r="D694" s="98" t="s">
        <v>959</v>
      </c>
      <c r="E694" s="39" t="e">
        <f>#REF!</f>
        <v>#REF!</v>
      </c>
      <c r="F694" s="40"/>
      <c r="G694" s="96"/>
      <c r="H694" s="96"/>
      <c r="I694" s="39" t="e">
        <f>#REF!</f>
        <v>#REF!</v>
      </c>
      <c r="J694" s="39" t="e">
        <f>#REF!</f>
        <v>#REF!</v>
      </c>
      <c r="K694" s="39" t="e">
        <f>#REF!</f>
        <v>#REF!</v>
      </c>
      <c r="L694" s="91"/>
      <c r="M694" s="91">
        <f t="shared" si="46"/>
        <v>24</v>
      </c>
      <c r="N694" s="91" t="str">
        <f t="shared" ca="1" si="47"/>
        <v>#REFERENCE!</v>
      </c>
    </row>
    <row r="695" spans="1:14" ht="12.75">
      <c r="A695" s="92" t="str">
        <f t="shared" ca="1" si="45"/>
        <v>#REFERENCE</v>
      </c>
      <c r="B695" s="40"/>
      <c r="C695" s="39" t="e">
        <f>#REF!</f>
        <v>#REF!</v>
      </c>
      <c r="D695" s="98" t="s">
        <v>960</v>
      </c>
      <c r="E695" s="39" t="e">
        <f>#REF!</f>
        <v>#REF!</v>
      </c>
      <c r="F695" s="40"/>
      <c r="G695" s="96"/>
      <c r="H695" s="96"/>
      <c r="I695" s="39" t="e">
        <f>#REF!</f>
        <v>#REF!</v>
      </c>
      <c r="J695" s="39" t="e">
        <f>#REF!</f>
        <v>#REF!</v>
      </c>
      <c r="K695" s="39" t="e">
        <f>#REF!</f>
        <v>#REF!</v>
      </c>
      <c r="L695" s="91"/>
      <c r="M695" s="91">
        <f t="shared" si="46"/>
        <v>24</v>
      </c>
      <c r="N695" s="91" t="str">
        <f t="shared" ca="1" si="47"/>
        <v>#REFERENCE!</v>
      </c>
    </row>
    <row r="696" spans="1:14" ht="12.75">
      <c r="A696" s="92" t="str">
        <f t="shared" ca="1" si="45"/>
        <v>#REFERENCE</v>
      </c>
      <c r="B696" s="40"/>
      <c r="C696" s="39" t="e">
        <f>#REF!</f>
        <v>#REF!</v>
      </c>
      <c r="D696" s="98" t="s">
        <v>961</v>
      </c>
      <c r="E696" s="39" t="e">
        <f>#REF!</f>
        <v>#REF!</v>
      </c>
      <c r="F696" s="40"/>
      <c r="G696" s="96"/>
      <c r="H696" s="96"/>
      <c r="I696" s="39" t="e">
        <f>#REF!</f>
        <v>#REF!</v>
      </c>
      <c r="J696" s="39" t="e">
        <f>#REF!</f>
        <v>#REF!</v>
      </c>
      <c r="K696" s="39" t="e">
        <f>#REF!</f>
        <v>#REF!</v>
      </c>
      <c r="L696" s="91"/>
      <c r="M696" s="91">
        <f t="shared" si="46"/>
        <v>24</v>
      </c>
      <c r="N696" s="91" t="str">
        <f t="shared" ca="1" si="47"/>
        <v>#REFERENCE!</v>
      </c>
    </row>
    <row r="697" spans="1:14" ht="12.75">
      <c r="A697" s="92" t="str">
        <f t="shared" ref="A697:A760" ca="1" si="48">MID(N697,1,FIND("!",N697,1)-1)</f>
        <v>#REFERENCE</v>
      </c>
      <c r="B697" s="40"/>
      <c r="C697" s="39" t="e">
        <f>#REF!</f>
        <v>#REF!</v>
      </c>
      <c r="D697" s="98" t="s">
        <v>962</v>
      </c>
      <c r="E697" s="39" t="e">
        <f>#REF!</f>
        <v>#REF!</v>
      </c>
      <c r="F697" s="40"/>
      <c r="G697" s="96"/>
      <c r="H697" s="96"/>
      <c r="I697" s="39" t="e">
        <f>#REF!</f>
        <v>#REF!</v>
      </c>
      <c r="J697" s="39" t="e">
        <f>#REF!</f>
        <v>#REF!</v>
      </c>
      <c r="K697" s="39" t="e">
        <f>#REF!</f>
        <v>#REF!</v>
      </c>
      <c r="L697" s="91"/>
      <c r="M697" s="91">
        <f t="shared" ref="M697:M760" si="49">LEN(D697)</f>
        <v>18</v>
      </c>
      <c r="N697" s="91" t="str">
        <f t="shared" ca="1" si="47"/>
        <v>#REFERENCE!</v>
      </c>
    </row>
    <row r="698" spans="1:14" ht="12.75">
      <c r="A698" s="92" t="str">
        <f t="shared" ca="1" si="48"/>
        <v>#REFERENCE</v>
      </c>
      <c r="B698" s="40"/>
      <c r="C698" s="39" t="e">
        <f>#REF!</f>
        <v>#REF!</v>
      </c>
      <c r="D698" s="98" t="s">
        <v>963</v>
      </c>
      <c r="E698" s="39" t="e">
        <f>#REF!</f>
        <v>#REF!</v>
      </c>
      <c r="F698" s="40"/>
      <c r="G698" s="96"/>
      <c r="H698" s="96"/>
      <c r="I698" s="39" t="e">
        <f>#REF!</f>
        <v>#REF!</v>
      </c>
      <c r="J698" s="39" t="e">
        <f>#REF!</f>
        <v>#REF!</v>
      </c>
      <c r="K698" s="39" t="e">
        <f>#REF!</f>
        <v>#REF!</v>
      </c>
      <c r="L698" s="91"/>
      <c r="M698" s="91">
        <f t="shared" si="49"/>
        <v>20</v>
      </c>
      <c r="N698" s="91" t="str">
        <f t="shared" ca="1" si="47"/>
        <v>#REFERENCE!</v>
      </c>
    </row>
    <row r="699" spans="1:14" ht="12.75">
      <c r="A699" s="92" t="str">
        <f t="shared" ca="1" si="48"/>
        <v>#REFERENCE</v>
      </c>
      <c r="B699" s="40"/>
      <c r="C699" s="39" t="e">
        <f>#REF!</f>
        <v>#REF!</v>
      </c>
      <c r="D699" s="98" t="s">
        <v>964</v>
      </c>
      <c r="E699" s="39" t="e">
        <f>#REF!</f>
        <v>#REF!</v>
      </c>
      <c r="F699" s="40"/>
      <c r="G699" s="96"/>
      <c r="H699" s="96"/>
      <c r="I699" s="39" t="e">
        <f>#REF!</f>
        <v>#REF!</v>
      </c>
      <c r="J699" s="39" t="e">
        <f>#REF!</f>
        <v>#REF!</v>
      </c>
      <c r="K699" s="39" t="e">
        <f>#REF!</f>
        <v>#REF!</v>
      </c>
      <c r="L699" s="91"/>
      <c r="M699" s="91">
        <f t="shared" si="49"/>
        <v>21</v>
      </c>
      <c r="N699" s="91" t="str">
        <f t="shared" ref="N699:N762" ca="1" si="50">MID(_xlfn.FORMULATEXT(I699),2,300)</f>
        <v>#REFERENCE!</v>
      </c>
    </row>
    <row r="700" spans="1:14" ht="12.75">
      <c r="A700" s="92" t="str">
        <f t="shared" ca="1" si="48"/>
        <v>#REFERENCE</v>
      </c>
      <c r="B700" s="40"/>
      <c r="C700" s="39" t="e">
        <f>#REF!</f>
        <v>#REF!</v>
      </c>
      <c r="D700" s="98" t="s">
        <v>965</v>
      </c>
      <c r="E700" s="39" t="e">
        <f>#REF!</f>
        <v>#REF!</v>
      </c>
      <c r="F700" s="40"/>
      <c r="G700" s="96"/>
      <c r="H700" s="96"/>
      <c r="I700" s="39" t="e">
        <f>#REF!</f>
        <v>#REF!</v>
      </c>
      <c r="J700" s="39" t="e">
        <f>#REF!</f>
        <v>#REF!</v>
      </c>
      <c r="K700" s="39" t="e">
        <f>#REF!</f>
        <v>#REF!</v>
      </c>
      <c r="L700" s="91"/>
      <c r="M700" s="91">
        <f t="shared" si="49"/>
        <v>21</v>
      </c>
      <c r="N700" s="91" t="str">
        <f t="shared" ca="1" si="50"/>
        <v>#REFERENCE!</v>
      </c>
    </row>
    <row r="701" spans="1:14" ht="12.75">
      <c r="A701" s="92" t="str">
        <f t="shared" ca="1" si="48"/>
        <v>#REFERENCE</v>
      </c>
      <c r="B701" s="40"/>
      <c r="C701" s="39" t="e">
        <f>#REF!</f>
        <v>#REF!</v>
      </c>
      <c r="D701" s="98" t="s">
        <v>966</v>
      </c>
      <c r="E701" s="39" t="e">
        <f>#REF!</f>
        <v>#REF!</v>
      </c>
      <c r="F701" s="40"/>
      <c r="G701" s="96"/>
      <c r="H701" s="96"/>
      <c r="I701" s="39" t="e">
        <f>#REF!</f>
        <v>#REF!</v>
      </c>
      <c r="J701" s="39" t="e">
        <f>#REF!</f>
        <v>#REF!</v>
      </c>
      <c r="K701" s="39" t="e">
        <f>#REF!</f>
        <v>#REF!</v>
      </c>
      <c r="L701" s="91"/>
      <c r="M701" s="91">
        <f t="shared" si="49"/>
        <v>21</v>
      </c>
      <c r="N701" s="91" t="str">
        <f t="shared" ca="1" si="50"/>
        <v>#REFERENCE!</v>
      </c>
    </row>
    <row r="702" spans="1:14" ht="12.75">
      <c r="A702" s="92" t="str">
        <f t="shared" ca="1" si="48"/>
        <v>#REFERENCE</v>
      </c>
      <c r="B702" s="40"/>
      <c r="C702" s="39" t="e">
        <f>#REF!</f>
        <v>#REF!</v>
      </c>
      <c r="D702" s="98" t="s">
        <v>967</v>
      </c>
      <c r="E702" s="39" t="e">
        <f>#REF!</f>
        <v>#REF!</v>
      </c>
      <c r="F702" s="40"/>
      <c r="G702" s="96"/>
      <c r="H702" s="96"/>
      <c r="I702" s="39" t="e">
        <f>#REF!</f>
        <v>#REF!</v>
      </c>
      <c r="J702" s="39" t="e">
        <f>#REF!</f>
        <v>#REF!</v>
      </c>
      <c r="K702" s="39" t="e">
        <f>#REF!</f>
        <v>#REF!</v>
      </c>
      <c r="L702" s="91"/>
      <c r="M702" s="91">
        <f t="shared" si="49"/>
        <v>23</v>
      </c>
      <c r="N702" s="91" t="str">
        <f t="shared" ca="1" si="50"/>
        <v>#REFERENCE!</v>
      </c>
    </row>
    <row r="703" spans="1:14" ht="12.75">
      <c r="A703" s="92" t="str">
        <f t="shared" ca="1" si="48"/>
        <v>#REFERENCE</v>
      </c>
      <c r="B703" s="40"/>
      <c r="C703" s="39" t="e">
        <f>#REF!</f>
        <v>#REF!</v>
      </c>
      <c r="D703" s="98" t="s">
        <v>968</v>
      </c>
      <c r="E703" s="39" t="e">
        <f>#REF!</f>
        <v>#REF!</v>
      </c>
      <c r="F703" s="40"/>
      <c r="G703" s="96"/>
      <c r="H703" s="96"/>
      <c r="I703" s="39" t="e">
        <f>#REF!</f>
        <v>#REF!</v>
      </c>
      <c r="J703" s="39" t="e">
        <f>#REF!</f>
        <v>#REF!</v>
      </c>
      <c r="K703" s="39" t="e">
        <f>#REF!</f>
        <v>#REF!</v>
      </c>
      <c r="L703" s="91"/>
      <c r="M703" s="91">
        <f t="shared" si="49"/>
        <v>24</v>
      </c>
      <c r="N703" s="91" t="str">
        <f t="shared" ca="1" si="50"/>
        <v>#REFERENCE!</v>
      </c>
    </row>
    <row r="704" spans="1:14" ht="12.75">
      <c r="A704" s="92" t="str">
        <f t="shared" ca="1" si="48"/>
        <v>#REFERENCE</v>
      </c>
      <c r="B704" s="40"/>
      <c r="C704" s="39" t="e">
        <f>#REF!</f>
        <v>#REF!</v>
      </c>
      <c r="D704" s="98" t="s">
        <v>969</v>
      </c>
      <c r="E704" s="39" t="e">
        <f>#REF!</f>
        <v>#REF!</v>
      </c>
      <c r="F704" s="40"/>
      <c r="G704" s="96"/>
      <c r="H704" s="96"/>
      <c r="I704" s="39" t="e">
        <f>#REF!</f>
        <v>#REF!</v>
      </c>
      <c r="J704" s="39" t="e">
        <f>#REF!</f>
        <v>#REF!</v>
      </c>
      <c r="K704" s="39" t="e">
        <f>#REF!</f>
        <v>#REF!</v>
      </c>
      <c r="L704" s="91"/>
      <c r="M704" s="91">
        <f t="shared" si="49"/>
        <v>24</v>
      </c>
      <c r="N704" s="91" t="str">
        <f t="shared" ca="1" si="50"/>
        <v>#REFERENCE!</v>
      </c>
    </row>
    <row r="705" spans="1:14" ht="12.75">
      <c r="A705" s="92" t="str">
        <f t="shared" ca="1" si="48"/>
        <v>#REFERENCE</v>
      </c>
      <c r="B705" s="40"/>
      <c r="C705" s="39" t="e">
        <f>#REF!</f>
        <v>#REF!</v>
      </c>
      <c r="D705" s="98" t="s">
        <v>970</v>
      </c>
      <c r="E705" s="39" t="e">
        <f>#REF!</f>
        <v>#REF!</v>
      </c>
      <c r="F705" s="40"/>
      <c r="G705" s="96"/>
      <c r="H705" s="96"/>
      <c r="I705" s="39" t="e">
        <f>#REF!</f>
        <v>#REF!</v>
      </c>
      <c r="J705" s="39" t="e">
        <f>#REF!</f>
        <v>#REF!</v>
      </c>
      <c r="K705" s="39" t="e">
        <f>#REF!</f>
        <v>#REF!</v>
      </c>
      <c r="L705" s="91"/>
      <c r="M705" s="91">
        <f t="shared" si="49"/>
        <v>24</v>
      </c>
      <c r="N705" s="91" t="str">
        <f t="shared" ca="1" si="50"/>
        <v>#REFERENCE!</v>
      </c>
    </row>
    <row r="706" spans="1:14" ht="12.75">
      <c r="A706" s="92" t="str">
        <f t="shared" ca="1" si="48"/>
        <v>#REFERENCE</v>
      </c>
      <c r="B706" s="40"/>
      <c r="C706" s="39" t="e">
        <f>#REF!</f>
        <v>#REF!</v>
      </c>
      <c r="D706" s="98" t="s">
        <v>971</v>
      </c>
      <c r="E706" s="39" t="e">
        <f>#REF!</f>
        <v>#REF!</v>
      </c>
      <c r="F706" s="40"/>
      <c r="G706" s="96"/>
      <c r="H706" s="96"/>
      <c r="I706" s="39" t="e">
        <f>#REF!</f>
        <v>#REF!</v>
      </c>
      <c r="J706" s="39" t="e">
        <f>#REF!</f>
        <v>#REF!</v>
      </c>
      <c r="K706" s="39" t="e">
        <f>#REF!</f>
        <v>#REF!</v>
      </c>
      <c r="L706" s="91"/>
      <c r="M706" s="91">
        <f t="shared" si="49"/>
        <v>18</v>
      </c>
      <c r="N706" s="91" t="str">
        <f t="shared" ca="1" si="50"/>
        <v>#REFERENCE!</v>
      </c>
    </row>
    <row r="707" spans="1:14" ht="12.75">
      <c r="A707" s="92" t="str">
        <f t="shared" ca="1" si="48"/>
        <v>#REFERENCE</v>
      </c>
      <c r="B707" s="40"/>
      <c r="C707" s="39" t="e">
        <f>#REF!</f>
        <v>#REF!</v>
      </c>
      <c r="D707" s="98" t="s">
        <v>972</v>
      </c>
      <c r="E707" s="39" t="e">
        <f>#REF!</f>
        <v>#REF!</v>
      </c>
      <c r="F707" s="40"/>
      <c r="G707" s="96"/>
      <c r="H707" s="96"/>
      <c r="I707" s="39" t="e">
        <f>#REF!</f>
        <v>#REF!</v>
      </c>
      <c r="J707" s="39" t="e">
        <f>#REF!</f>
        <v>#REF!</v>
      </c>
      <c r="K707" s="39" t="e">
        <f>#REF!</f>
        <v>#REF!</v>
      </c>
      <c r="L707" s="91"/>
      <c r="M707" s="91">
        <f t="shared" si="49"/>
        <v>21</v>
      </c>
      <c r="N707" s="91" t="str">
        <f t="shared" ca="1" si="50"/>
        <v>#REFERENCE!</v>
      </c>
    </row>
    <row r="708" spans="1:14" ht="12.75">
      <c r="A708" s="92" t="str">
        <f t="shared" ca="1" si="48"/>
        <v>#REFERENCE</v>
      </c>
      <c r="B708" s="40"/>
      <c r="C708" s="39" t="e">
        <f>#REF!</f>
        <v>#REF!</v>
      </c>
      <c r="D708" s="98" t="s">
        <v>973</v>
      </c>
      <c r="E708" s="39" t="e">
        <f>#REF!</f>
        <v>#REF!</v>
      </c>
      <c r="F708" s="40"/>
      <c r="G708" s="96"/>
      <c r="H708" s="96"/>
      <c r="I708" s="39" t="e">
        <f>#REF!</f>
        <v>#REF!</v>
      </c>
      <c r="J708" s="39" t="e">
        <f>#REF!</f>
        <v>#REF!</v>
      </c>
      <c r="K708" s="39" t="e">
        <f>#REF!</f>
        <v>#REF!</v>
      </c>
      <c r="L708" s="91"/>
      <c r="M708" s="91">
        <f t="shared" si="49"/>
        <v>22</v>
      </c>
      <c r="N708" s="91" t="str">
        <f t="shared" ca="1" si="50"/>
        <v>#REFERENCE!</v>
      </c>
    </row>
    <row r="709" spans="1:14" ht="12.75">
      <c r="A709" s="92" t="str">
        <f t="shared" ca="1" si="48"/>
        <v>#REFERENCE</v>
      </c>
      <c r="B709" s="40"/>
      <c r="C709" s="39" t="e">
        <f>#REF!</f>
        <v>#REF!</v>
      </c>
      <c r="D709" s="98" t="s">
        <v>974</v>
      </c>
      <c r="E709" s="39" t="e">
        <f>#REF!</f>
        <v>#REF!</v>
      </c>
      <c r="F709" s="40"/>
      <c r="G709" s="96"/>
      <c r="H709" s="96"/>
      <c r="I709" s="39" t="e">
        <f>#REF!</f>
        <v>#REF!</v>
      </c>
      <c r="J709" s="39" t="e">
        <f>#REF!</f>
        <v>#REF!</v>
      </c>
      <c r="K709" s="39" t="e">
        <f>#REF!</f>
        <v>#REF!</v>
      </c>
      <c r="L709" s="91"/>
      <c r="M709" s="91">
        <f t="shared" si="49"/>
        <v>22</v>
      </c>
      <c r="N709" s="91" t="str">
        <f t="shared" ca="1" si="50"/>
        <v>#REFERENCE!</v>
      </c>
    </row>
    <row r="710" spans="1:14" ht="12.75">
      <c r="A710" s="92" t="str">
        <f t="shared" ca="1" si="48"/>
        <v>#REFERENCE</v>
      </c>
      <c r="B710" s="40"/>
      <c r="C710" s="39" t="e">
        <f>#REF!</f>
        <v>#REF!</v>
      </c>
      <c r="D710" s="98" t="s">
        <v>975</v>
      </c>
      <c r="E710" s="39" t="e">
        <f>#REF!</f>
        <v>#REF!</v>
      </c>
      <c r="F710" s="40"/>
      <c r="G710" s="96"/>
      <c r="H710" s="96"/>
      <c r="I710" s="39" t="e">
        <f>#REF!</f>
        <v>#REF!</v>
      </c>
      <c r="J710" s="39" t="e">
        <f>#REF!</f>
        <v>#REF!</v>
      </c>
      <c r="K710" s="39" t="e">
        <f>#REF!</f>
        <v>#REF!</v>
      </c>
      <c r="L710" s="91"/>
      <c r="M710" s="91">
        <f t="shared" si="49"/>
        <v>22</v>
      </c>
      <c r="N710" s="91" t="str">
        <f t="shared" ca="1" si="50"/>
        <v>#REFERENCE!</v>
      </c>
    </row>
    <row r="711" spans="1:14" ht="12.75">
      <c r="A711" s="92" t="str">
        <f t="shared" ca="1" si="48"/>
        <v>#REFERENCE</v>
      </c>
      <c r="B711" s="40"/>
      <c r="C711" s="39" t="e">
        <f>#REF!</f>
        <v>#REF!</v>
      </c>
      <c r="D711" s="98" t="s">
        <v>976</v>
      </c>
      <c r="E711" s="39" t="e">
        <f>#REF!</f>
        <v>#REF!</v>
      </c>
      <c r="F711" s="40"/>
      <c r="G711" s="96"/>
      <c r="H711" s="96"/>
      <c r="I711" s="39" t="e">
        <f>#REF!</f>
        <v>#REF!</v>
      </c>
      <c r="J711" s="39" t="e">
        <f>#REF!</f>
        <v>#REF!</v>
      </c>
      <c r="K711" s="39" t="e">
        <f>#REF!</f>
        <v>#REF!</v>
      </c>
      <c r="L711" s="91"/>
      <c r="M711" s="91">
        <f t="shared" si="49"/>
        <v>24</v>
      </c>
      <c r="N711" s="91" t="str">
        <f t="shared" ca="1" si="50"/>
        <v>#REFERENCE!</v>
      </c>
    </row>
    <row r="712" spans="1:14" ht="12.75">
      <c r="A712" s="92" t="str">
        <f t="shared" ca="1" si="48"/>
        <v>#REFERENCE</v>
      </c>
      <c r="B712" s="40"/>
      <c r="C712" s="39" t="e">
        <f>#REF!</f>
        <v>#REF!</v>
      </c>
      <c r="D712" s="98" t="s">
        <v>977</v>
      </c>
      <c r="E712" s="39" t="e">
        <f>#REF!</f>
        <v>#REF!</v>
      </c>
      <c r="F712" s="40"/>
      <c r="G712" s="96"/>
      <c r="H712" s="96"/>
      <c r="I712" s="39" t="e">
        <f>#REF!</f>
        <v>#REF!</v>
      </c>
      <c r="J712" s="39" t="e">
        <f>#REF!</f>
        <v>#REF!</v>
      </c>
      <c r="K712" s="39" t="e">
        <f>#REF!</f>
        <v>#REF!</v>
      </c>
      <c r="L712" s="91"/>
      <c r="M712" s="91">
        <f t="shared" si="49"/>
        <v>25</v>
      </c>
      <c r="N712" s="91" t="str">
        <f t="shared" ca="1" si="50"/>
        <v>#REFERENCE!</v>
      </c>
    </row>
    <row r="713" spans="1:14" ht="12.75">
      <c r="A713" s="92" t="str">
        <f t="shared" ca="1" si="48"/>
        <v>#REFERENCE</v>
      </c>
      <c r="B713" s="40"/>
      <c r="C713" s="39" t="e">
        <f>#REF!</f>
        <v>#REF!</v>
      </c>
      <c r="D713" s="98" t="s">
        <v>978</v>
      </c>
      <c r="E713" s="39" t="e">
        <f>#REF!</f>
        <v>#REF!</v>
      </c>
      <c r="F713" s="40"/>
      <c r="G713" s="96"/>
      <c r="H713" s="96"/>
      <c r="I713" s="39" t="e">
        <f>#REF!</f>
        <v>#REF!</v>
      </c>
      <c r="J713" s="39" t="e">
        <f>#REF!</f>
        <v>#REF!</v>
      </c>
      <c r="K713" s="39" t="e">
        <f>#REF!</f>
        <v>#REF!</v>
      </c>
      <c r="L713" s="91"/>
      <c r="M713" s="91">
        <f t="shared" si="49"/>
        <v>25</v>
      </c>
      <c r="N713" s="91" t="str">
        <f t="shared" ca="1" si="50"/>
        <v>#REFERENCE!</v>
      </c>
    </row>
    <row r="714" spans="1:14" ht="12.75">
      <c r="A714" s="92" t="str">
        <f t="shared" ca="1" si="48"/>
        <v>#REFERENCE</v>
      </c>
      <c r="B714" s="40"/>
      <c r="C714" s="39" t="e">
        <f>#REF!</f>
        <v>#REF!</v>
      </c>
      <c r="D714" s="98" t="s">
        <v>979</v>
      </c>
      <c r="E714" s="39" t="e">
        <f>#REF!</f>
        <v>#REF!</v>
      </c>
      <c r="F714" s="40"/>
      <c r="G714" s="96"/>
      <c r="H714" s="96"/>
      <c r="I714" s="39" t="e">
        <f>#REF!</f>
        <v>#REF!</v>
      </c>
      <c r="J714" s="39" t="e">
        <f>#REF!</f>
        <v>#REF!</v>
      </c>
      <c r="K714" s="39" t="e">
        <f>#REF!</f>
        <v>#REF!</v>
      </c>
      <c r="L714" s="91"/>
      <c r="M714" s="91">
        <f t="shared" si="49"/>
        <v>25</v>
      </c>
      <c r="N714" s="91" t="str">
        <f t="shared" ca="1" si="50"/>
        <v>#REFERENCE!</v>
      </c>
    </row>
    <row r="715" spans="1:14" ht="12.75">
      <c r="A715" s="92" t="str">
        <f t="shared" ca="1" si="48"/>
        <v>#REFERENCE</v>
      </c>
      <c r="B715" s="40"/>
      <c r="C715" s="39" t="e">
        <f>#REF!</f>
        <v>#REF!</v>
      </c>
      <c r="D715" s="98" t="s">
        <v>980</v>
      </c>
      <c r="E715" s="39" t="e">
        <f>#REF!</f>
        <v>#REF!</v>
      </c>
      <c r="F715" s="40"/>
      <c r="G715" s="96"/>
      <c r="H715" s="96"/>
      <c r="I715" s="39" t="e">
        <f>#REF!</f>
        <v>#REF!</v>
      </c>
      <c r="J715" s="39" t="e">
        <f>#REF!</f>
        <v>#REF!</v>
      </c>
      <c r="K715" s="39" t="e">
        <f>#REF!</f>
        <v>#REF!</v>
      </c>
      <c r="L715" s="91"/>
      <c r="M715" s="91">
        <f t="shared" si="49"/>
        <v>19</v>
      </c>
      <c r="N715" s="91" t="str">
        <f t="shared" ca="1" si="50"/>
        <v>#REFERENCE!</v>
      </c>
    </row>
    <row r="716" spans="1:14" ht="12.75">
      <c r="A716" s="93" t="str">
        <f t="shared" ca="1" si="48"/>
        <v>#REFERENCE</v>
      </c>
      <c r="B716" s="27" t="e">
        <f>#REF!</f>
        <v>#REF!</v>
      </c>
      <c r="C716" s="27" t="e">
        <f>#REF!</f>
        <v>#REF!</v>
      </c>
      <c r="D716" s="101" t="s">
        <v>981</v>
      </c>
      <c r="E716" s="27" t="e">
        <f>#REF!</f>
        <v>#REF!</v>
      </c>
      <c r="F716" s="1"/>
      <c r="G716" s="100"/>
      <c r="H716" s="100"/>
      <c r="I716" s="27" t="e">
        <f>#REF!</f>
        <v>#REF!</v>
      </c>
      <c r="J716" s="27" t="e">
        <f>#REF!</f>
        <v>#REF!</v>
      </c>
      <c r="K716" s="27" t="e">
        <f>#REF!</f>
        <v>#REF!</v>
      </c>
      <c r="L716" s="91"/>
      <c r="M716" s="91">
        <f t="shared" si="49"/>
        <v>20</v>
      </c>
      <c r="N716" s="91" t="str">
        <f t="shared" ca="1" si="50"/>
        <v>#REFERENCE!</v>
      </c>
    </row>
    <row r="717" spans="1:14" ht="12.75">
      <c r="A717" s="93" t="str">
        <f t="shared" ca="1" si="48"/>
        <v>#REFERENCE</v>
      </c>
      <c r="B717" s="1"/>
      <c r="C717" s="27" t="e">
        <f>#REF!</f>
        <v>#REF!</v>
      </c>
      <c r="D717" s="101" t="s">
        <v>982</v>
      </c>
      <c r="E717" s="27" t="e">
        <f>#REF!</f>
        <v>#REF!</v>
      </c>
      <c r="F717" s="1"/>
      <c r="G717" s="100"/>
      <c r="H717" s="100"/>
      <c r="I717" s="27" t="e">
        <f>#REF!</f>
        <v>#REF!</v>
      </c>
      <c r="J717" s="27" t="e">
        <f>#REF!</f>
        <v>#REF!</v>
      </c>
      <c r="K717" s="27" t="e">
        <f>#REF!</f>
        <v>#REF!</v>
      </c>
      <c r="L717" s="91"/>
      <c r="M717" s="91">
        <f t="shared" si="49"/>
        <v>21</v>
      </c>
      <c r="N717" s="91" t="str">
        <f t="shared" ca="1" si="50"/>
        <v>#REFERENCE!</v>
      </c>
    </row>
    <row r="718" spans="1:14" ht="12.75">
      <c r="A718" s="93" t="str">
        <f t="shared" ca="1" si="48"/>
        <v>#REFERENCE</v>
      </c>
      <c r="B718" s="1"/>
      <c r="C718" s="27" t="e">
        <f>#REF!</f>
        <v>#REF!</v>
      </c>
      <c r="D718" s="101" t="s">
        <v>983</v>
      </c>
      <c r="E718" s="27" t="e">
        <f>#REF!</f>
        <v>#REF!</v>
      </c>
      <c r="F718" s="1"/>
      <c r="G718" s="100"/>
      <c r="H718" s="100"/>
      <c r="I718" s="27" t="e">
        <f>#REF!</f>
        <v>#REF!</v>
      </c>
      <c r="J718" s="27" t="e">
        <f>#REF!</f>
        <v>#REF!</v>
      </c>
      <c r="K718" s="27" t="e">
        <f>#REF!</f>
        <v>#REF!</v>
      </c>
      <c r="L718" s="91"/>
      <c r="M718" s="91">
        <f t="shared" si="49"/>
        <v>21</v>
      </c>
      <c r="N718" s="91" t="str">
        <f t="shared" ca="1" si="50"/>
        <v>#REFERENCE!</v>
      </c>
    </row>
    <row r="719" spans="1:14" ht="12.75">
      <c r="A719" s="93" t="str">
        <f t="shared" ca="1" si="48"/>
        <v>#REFERENCE</v>
      </c>
      <c r="B719" s="1"/>
      <c r="C719" s="27" t="e">
        <f>#REF!</f>
        <v>#REF!</v>
      </c>
      <c r="D719" s="101" t="s">
        <v>984</v>
      </c>
      <c r="E719" s="27" t="e">
        <f>#REF!</f>
        <v>#REF!</v>
      </c>
      <c r="F719" s="1"/>
      <c r="G719" s="100"/>
      <c r="H719" s="100"/>
      <c r="I719" s="27" t="e">
        <f>#REF!</f>
        <v>#REF!</v>
      </c>
      <c r="J719" s="27" t="e">
        <f>#REF!</f>
        <v>#REF!</v>
      </c>
      <c r="K719" s="27" t="e">
        <f>#REF!</f>
        <v>#REF!</v>
      </c>
      <c r="L719" s="91"/>
      <c r="M719" s="91">
        <f t="shared" si="49"/>
        <v>21</v>
      </c>
      <c r="N719" s="91" t="str">
        <f t="shared" ca="1" si="50"/>
        <v>#REFERENCE!</v>
      </c>
    </row>
    <row r="720" spans="1:14" ht="12.75">
      <c r="A720" s="93" t="str">
        <f t="shared" ca="1" si="48"/>
        <v>#REFERENCE</v>
      </c>
      <c r="B720" s="1"/>
      <c r="C720" s="27" t="e">
        <f>#REF!</f>
        <v>#REF!</v>
      </c>
      <c r="D720" s="101" t="s">
        <v>985</v>
      </c>
      <c r="E720" s="27" t="e">
        <f>#REF!</f>
        <v>#REF!</v>
      </c>
      <c r="F720" s="1"/>
      <c r="G720" s="100"/>
      <c r="H720" s="100"/>
      <c r="I720" s="27" t="e">
        <f>#REF!</f>
        <v>#REF!</v>
      </c>
      <c r="J720" s="27" t="e">
        <f>#REF!</f>
        <v>#REF!</v>
      </c>
      <c r="K720" s="27" t="e">
        <f>#REF!</f>
        <v>#REF!</v>
      </c>
      <c r="L720" s="91"/>
      <c r="M720" s="91">
        <f t="shared" si="49"/>
        <v>23</v>
      </c>
      <c r="N720" s="91" t="str">
        <f t="shared" ca="1" si="50"/>
        <v>#REFERENCE!</v>
      </c>
    </row>
    <row r="721" spans="1:14" ht="12.75">
      <c r="A721" s="93" t="str">
        <f t="shared" ca="1" si="48"/>
        <v>#REFERENCE</v>
      </c>
      <c r="B721" s="1"/>
      <c r="C721" s="27" t="e">
        <f>#REF!</f>
        <v>#REF!</v>
      </c>
      <c r="D721" s="101" t="s">
        <v>986</v>
      </c>
      <c r="E721" s="27" t="e">
        <f>#REF!</f>
        <v>#REF!</v>
      </c>
      <c r="F721" s="1"/>
      <c r="G721" s="100"/>
      <c r="H721" s="100"/>
      <c r="I721" s="27" t="e">
        <f>#REF!</f>
        <v>#REF!</v>
      </c>
      <c r="J721" s="27" t="e">
        <f>#REF!</f>
        <v>#REF!</v>
      </c>
      <c r="K721" s="27" t="e">
        <f>#REF!</f>
        <v>#REF!</v>
      </c>
      <c r="L721" s="91"/>
      <c r="M721" s="91">
        <f t="shared" si="49"/>
        <v>24</v>
      </c>
      <c r="N721" s="91" t="str">
        <f t="shared" ca="1" si="50"/>
        <v>#REFERENCE!</v>
      </c>
    </row>
    <row r="722" spans="1:14" ht="12.75">
      <c r="A722" s="93" t="str">
        <f t="shared" ca="1" si="48"/>
        <v>#REFERENCE</v>
      </c>
      <c r="B722" s="1"/>
      <c r="C722" s="27" t="e">
        <f>#REF!</f>
        <v>#REF!</v>
      </c>
      <c r="D722" s="101" t="s">
        <v>987</v>
      </c>
      <c r="E722" s="27" t="e">
        <f>#REF!</f>
        <v>#REF!</v>
      </c>
      <c r="F722" s="1"/>
      <c r="G722" s="100"/>
      <c r="H722" s="100"/>
      <c r="I722" s="27" t="e">
        <f>#REF!</f>
        <v>#REF!</v>
      </c>
      <c r="J722" s="27" t="e">
        <f>#REF!</f>
        <v>#REF!</v>
      </c>
      <c r="K722" s="27" t="e">
        <f>#REF!</f>
        <v>#REF!</v>
      </c>
      <c r="L722" s="91"/>
      <c r="M722" s="91">
        <f t="shared" si="49"/>
        <v>24</v>
      </c>
      <c r="N722" s="91" t="str">
        <f t="shared" ca="1" si="50"/>
        <v>#REFERENCE!</v>
      </c>
    </row>
    <row r="723" spans="1:14" ht="12.75">
      <c r="A723" s="93" t="str">
        <f t="shared" ca="1" si="48"/>
        <v>#REFERENCE</v>
      </c>
      <c r="B723" s="1"/>
      <c r="C723" s="27" t="e">
        <f>#REF!</f>
        <v>#REF!</v>
      </c>
      <c r="D723" s="101" t="s">
        <v>988</v>
      </c>
      <c r="E723" s="27" t="e">
        <f>#REF!</f>
        <v>#REF!</v>
      </c>
      <c r="F723" s="1"/>
      <c r="G723" s="100"/>
      <c r="H723" s="100"/>
      <c r="I723" s="27" t="e">
        <f>#REF!</f>
        <v>#REF!</v>
      </c>
      <c r="J723" s="27" t="e">
        <f>#REF!</f>
        <v>#REF!</v>
      </c>
      <c r="K723" s="27" t="e">
        <f>#REF!</f>
        <v>#REF!</v>
      </c>
      <c r="L723" s="91"/>
      <c r="M723" s="91">
        <f t="shared" si="49"/>
        <v>24</v>
      </c>
      <c r="N723" s="91" t="str">
        <f t="shared" ca="1" si="50"/>
        <v>#REFERENCE!</v>
      </c>
    </row>
    <row r="724" spans="1:14" ht="12.75">
      <c r="A724" s="93" t="str">
        <f t="shared" ca="1" si="48"/>
        <v>#REFERENCE</v>
      </c>
      <c r="B724" s="1"/>
      <c r="C724" s="27" t="e">
        <f>#REF!</f>
        <v>#REF!</v>
      </c>
      <c r="D724" s="101" t="s">
        <v>989</v>
      </c>
      <c r="E724" s="27" t="e">
        <f>#REF!</f>
        <v>#REF!</v>
      </c>
      <c r="F724" s="1"/>
      <c r="G724" s="100"/>
      <c r="H724" s="100"/>
      <c r="I724" s="27" t="e">
        <f>#REF!</f>
        <v>#REF!</v>
      </c>
      <c r="J724" s="27" t="e">
        <f>#REF!</f>
        <v>#REF!</v>
      </c>
      <c r="K724" s="27" t="e">
        <f>#REF!</f>
        <v>#REF!</v>
      </c>
      <c r="L724" s="91"/>
      <c r="M724" s="91">
        <f t="shared" si="49"/>
        <v>18</v>
      </c>
      <c r="N724" s="91" t="str">
        <f t="shared" ca="1" si="50"/>
        <v>#REFERENCE!</v>
      </c>
    </row>
    <row r="725" spans="1:14" ht="12.75">
      <c r="A725" s="93" t="str">
        <f t="shared" ca="1" si="48"/>
        <v>#REFERENCE</v>
      </c>
      <c r="B725" s="1"/>
      <c r="C725" s="27" t="e">
        <f>#REF!</f>
        <v>#REF!</v>
      </c>
      <c r="D725" s="101" t="s">
        <v>990</v>
      </c>
      <c r="E725" s="27" t="e">
        <f>#REF!</f>
        <v>#REF!</v>
      </c>
      <c r="F725" s="1"/>
      <c r="G725" s="100"/>
      <c r="H725" s="100"/>
      <c r="I725" s="27" t="e">
        <f>#REF!</f>
        <v>#REF!</v>
      </c>
      <c r="J725" s="27" t="e">
        <f>#REF!</f>
        <v>#REF!</v>
      </c>
      <c r="K725" s="27" t="e">
        <f>#REF!</f>
        <v>#REF!</v>
      </c>
      <c r="L725" s="91"/>
      <c r="M725" s="91">
        <f t="shared" si="49"/>
        <v>20</v>
      </c>
      <c r="N725" s="91" t="str">
        <f t="shared" ca="1" si="50"/>
        <v>#REFERENCE!</v>
      </c>
    </row>
    <row r="726" spans="1:14" ht="12.75">
      <c r="A726" s="93" t="str">
        <f t="shared" ca="1" si="48"/>
        <v>#REFERENCE</v>
      </c>
      <c r="B726" s="1"/>
      <c r="C726" s="27" t="e">
        <f>#REF!</f>
        <v>#REF!</v>
      </c>
      <c r="D726" s="101" t="s">
        <v>991</v>
      </c>
      <c r="E726" s="27" t="e">
        <f>#REF!</f>
        <v>#REF!</v>
      </c>
      <c r="F726" s="1"/>
      <c r="G726" s="100"/>
      <c r="H726" s="100"/>
      <c r="I726" s="27" t="e">
        <f>#REF!</f>
        <v>#REF!</v>
      </c>
      <c r="J726" s="27" t="e">
        <f>#REF!</f>
        <v>#REF!</v>
      </c>
      <c r="K726" s="27" t="e">
        <f>#REF!</f>
        <v>#REF!</v>
      </c>
      <c r="L726" s="91"/>
      <c r="M726" s="91">
        <f t="shared" si="49"/>
        <v>21</v>
      </c>
      <c r="N726" s="91" t="str">
        <f t="shared" ca="1" si="50"/>
        <v>#REFERENCE!</v>
      </c>
    </row>
    <row r="727" spans="1:14" ht="12.75">
      <c r="A727" s="93" t="str">
        <f t="shared" ca="1" si="48"/>
        <v>#REFERENCE</v>
      </c>
      <c r="B727" s="1"/>
      <c r="C727" s="27" t="e">
        <f>#REF!</f>
        <v>#REF!</v>
      </c>
      <c r="D727" s="101" t="s">
        <v>992</v>
      </c>
      <c r="E727" s="27" t="e">
        <f>#REF!</f>
        <v>#REF!</v>
      </c>
      <c r="F727" s="1"/>
      <c r="G727" s="100"/>
      <c r="H727" s="100"/>
      <c r="I727" s="27" t="e">
        <f>#REF!</f>
        <v>#REF!</v>
      </c>
      <c r="J727" s="27" t="e">
        <f>#REF!</f>
        <v>#REF!</v>
      </c>
      <c r="K727" s="27" t="e">
        <f>#REF!</f>
        <v>#REF!</v>
      </c>
      <c r="L727" s="91"/>
      <c r="M727" s="91">
        <f t="shared" si="49"/>
        <v>21</v>
      </c>
      <c r="N727" s="91" t="str">
        <f t="shared" ca="1" si="50"/>
        <v>#REFERENCE!</v>
      </c>
    </row>
    <row r="728" spans="1:14" ht="12.75">
      <c r="A728" s="93" t="str">
        <f t="shared" ca="1" si="48"/>
        <v>#REFERENCE</v>
      </c>
      <c r="B728" s="1"/>
      <c r="C728" s="27" t="e">
        <f>#REF!</f>
        <v>#REF!</v>
      </c>
      <c r="D728" s="101" t="s">
        <v>993</v>
      </c>
      <c r="E728" s="27" t="e">
        <f>#REF!</f>
        <v>#REF!</v>
      </c>
      <c r="F728" s="1"/>
      <c r="G728" s="100"/>
      <c r="H728" s="100"/>
      <c r="I728" s="27" t="e">
        <f>#REF!</f>
        <v>#REF!</v>
      </c>
      <c r="J728" s="27" t="e">
        <f>#REF!</f>
        <v>#REF!</v>
      </c>
      <c r="K728" s="27" t="e">
        <f>#REF!</f>
        <v>#REF!</v>
      </c>
      <c r="L728" s="91"/>
      <c r="M728" s="91">
        <f t="shared" si="49"/>
        <v>21</v>
      </c>
      <c r="N728" s="91" t="str">
        <f t="shared" ca="1" si="50"/>
        <v>#REFERENCE!</v>
      </c>
    </row>
    <row r="729" spans="1:14" ht="12.75">
      <c r="A729" s="93" t="str">
        <f t="shared" ca="1" si="48"/>
        <v>#REFERENCE</v>
      </c>
      <c r="B729" s="1"/>
      <c r="C729" s="27" t="e">
        <f>#REF!</f>
        <v>#REF!</v>
      </c>
      <c r="D729" s="101" t="s">
        <v>994</v>
      </c>
      <c r="E729" s="27" t="e">
        <f>#REF!</f>
        <v>#REF!</v>
      </c>
      <c r="F729" s="1"/>
      <c r="G729" s="100"/>
      <c r="H729" s="100"/>
      <c r="I729" s="27" t="e">
        <f>#REF!</f>
        <v>#REF!</v>
      </c>
      <c r="J729" s="27" t="e">
        <f>#REF!</f>
        <v>#REF!</v>
      </c>
      <c r="K729" s="27" t="e">
        <f>#REF!</f>
        <v>#REF!</v>
      </c>
      <c r="L729" s="91"/>
      <c r="M729" s="91">
        <f t="shared" si="49"/>
        <v>23</v>
      </c>
      <c r="N729" s="91" t="str">
        <f t="shared" ca="1" si="50"/>
        <v>#REFERENCE!</v>
      </c>
    </row>
    <row r="730" spans="1:14" ht="12.75">
      <c r="A730" s="93" t="str">
        <f t="shared" ca="1" si="48"/>
        <v>#REFERENCE</v>
      </c>
      <c r="B730" s="1"/>
      <c r="C730" s="27" t="e">
        <f>#REF!</f>
        <v>#REF!</v>
      </c>
      <c r="D730" s="101" t="s">
        <v>995</v>
      </c>
      <c r="E730" s="27" t="e">
        <f>#REF!</f>
        <v>#REF!</v>
      </c>
      <c r="F730" s="1"/>
      <c r="G730" s="100"/>
      <c r="H730" s="100"/>
      <c r="I730" s="27" t="e">
        <f>#REF!</f>
        <v>#REF!</v>
      </c>
      <c r="J730" s="27" t="e">
        <f>#REF!</f>
        <v>#REF!</v>
      </c>
      <c r="K730" s="27" t="e">
        <f>#REF!</f>
        <v>#REF!</v>
      </c>
      <c r="L730" s="91"/>
      <c r="M730" s="91">
        <f t="shared" si="49"/>
        <v>24</v>
      </c>
      <c r="N730" s="91" t="str">
        <f t="shared" ca="1" si="50"/>
        <v>#REFERENCE!</v>
      </c>
    </row>
    <row r="731" spans="1:14" ht="12.75">
      <c r="A731" s="93" t="str">
        <f t="shared" ca="1" si="48"/>
        <v>#REFERENCE</v>
      </c>
      <c r="B731" s="1"/>
      <c r="C731" s="27" t="e">
        <f>#REF!</f>
        <v>#REF!</v>
      </c>
      <c r="D731" s="101" t="s">
        <v>996</v>
      </c>
      <c r="E731" s="27" t="e">
        <f>#REF!</f>
        <v>#REF!</v>
      </c>
      <c r="F731" s="1"/>
      <c r="G731" s="100"/>
      <c r="H731" s="100"/>
      <c r="I731" s="27" t="e">
        <f>#REF!</f>
        <v>#REF!</v>
      </c>
      <c r="J731" s="27" t="e">
        <f>#REF!</f>
        <v>#REF!</v>
      </c>
      <c r="K731" s="27" t="e">
        <f>#REF!</f>
        <v>#REF!</v>
      </c>
      <c r="L731" s="91"/>
      <c r="M731" s="91">
        <f t="shared" si="49"/>
        <v>24</v>
      </c>
      <c r="N731" s="91" t="str">
        <f t="shared" ca="1" si="50"/>
        <v>#REFERENCE!</v>
      </c>
    </row>
    <row r="732" spans="1:14" ht="12.75">
      <c r="A732" s="93" t="str">
        <f t="shared" ca="1" si="48"/>
        <v>#REFERENCE</v>
      </c>
      <c r="B732" s="1"/>
      <c r="C732" s="27" t="e">
        <f>#REF!</f>
        <v>#REF!</v>
      </c>
      <c r="D732" s="101" t="s">
        <v>997</v>
      </c>
      <c r="E732" s="27" t="e">
        <f>#REF!</f>
        <v>#REF!</v>
      </c>
      <c r="F732" s="1"/>
      <c r="G732" s="100"/>
      <c r="H732" s="100"/>
      <c r="I732" s="27" t="e">
        <f>#REF!</f>
        <v>#REF!</v>
      </c>
      <c r="J732" s="27" t="e">
        <f>#REF!</f>
        <v>#REF!</v>
      </c>
      <c r="K732" s="27" t="e">
        <f>#REF!</f>
        <v>#REF!</v>
      </c>
      <c r="L732" s="91"/>
      <c r="M732" s="91">
        <f t="shared" si="49"/>
        <v>24</v>
      </c>
      <c r="N732" s="91" t="str">
        <f t="shared" ca="1" si="50"/>
        <v>#REFERENCE!</v>
      </c>
    </row>
    <row r="733" spans="1:14" ht="12.75">
      <c r="A733" s="93" t="str">
        <f t="shared" ca="1" si="48"/>
        <v>#REFERENCE</v>
      </c>
      <c r="B733" s="1"/>
      <c r="C733" s="27" t="e">
        <f>#REF!</f>
        <v>#REF!</v>
      </c>
      <c r="D733" s="101" t="s">
        <v>998</v>
      </c>
      <c r="E733" s="27" t="e">
        <f>#REF!</f>
        <v>#REF!</v>
      </c>
      <c r="F733" s="1"/>
      <c r="G733" s="100"/>
      <c r="H733" s="100"/>
      <c r="I733" s="27" t="e">
        <f>#REF!</f>
        <v>#REF!</v>
      </c>
      <c r="J733" s="27" t="e">
        <f>#REF!</f>
        <v>#REF!</v>
      </c>
      <c r="K733" s="27" t="e">
        <f>#REF!</f>
        <v>#REF!</v>
      </c>
      <c r="L733" s="91"/>
      <c r="M733" s="91">
        <f t="shared" si="49"/>
        <v>18</v>
      </c>
      <c r="N733" s="91" t="str">
        <f t="shared" ca="1" si="50"/>
        <v>#REFERENCE!</v>
      </c>
    </row>
    <row r="734" spans="1:14" ht="12.75">
      <c r="A734" s="93" t="str">
        <f t="shared" ca="1" si="48"/>
        <v>#REFERENCE</v>
      </c>
      <c r="B734" s="1"/>
      <c r="C734" s="27" t="e">
        <f>#REF!</f>
        <v>#REF!</v>
      </c>
      <c r="D734" s="101" t="s">
        <v>999</v>
      </c>
      <c r="E734" s="27" t="e">
        <f>#REF!</f>
        <v>#REF!</v>
      </c>
      <c r="F734" s="1"/>
      <c r="G734" s="100"/>
      <c r="H734" s="100"/>
      <c r="I734" s="27" t="e">
        <f>#REF!</f>
        <v>#REF!</v>
      </c>
      <c r="J734" s="27" t="e">
        <f>#REF!</f>
        <v>#REF!</v>
      </c>
      <c r="K734" s="27" t="e">
        <f>#REF!</f>
        <v>#REF!</v>
      </c>
      <c r="L734" s="91"/>
      <c r="M734" s="91">
        <f t="shared" si="49"/>
        <v>20</v>
      </c>
      <c r="N734" s="91" t="str">
        <f t="shared" ca="1" si="50"/>
        <v>#REFERENCE!</v>
      </c>
    </row>
    <row r="735" spans="1:14" ht="12.75">
      <c r="A735" s="93" t="str">
        <f t="shared" ca="1" si="48"/>
        <v>#REFERENCE</v>
      </c>
      <c r="B735" s="1"/>
      <c r="C735" s="27" t="e">
        <f>#REF!</f>
        <v>#REF!</v>
      </c>
      <c r="D735" s="101" t="s">
        <v>1000</v>
      </c>
      <c r="E735" s="27" t="e">
        <f>#REF!</f>
        <v>#REF!</v>
      </c>
      <c r="F735" s="1"/>
      <c r="G735" s="100"/>
      <c r="H735" s="100"/>
      <c r="I735" s="27" t="e">
        <f>#REF!</f>
        <v>#REF!</v>
      </c>
      <c r="J735" s="27" t="e">
        <f>#REF!</f>
        <v>#REF!</v>
      </c>
      <c r="K735" s="27" t="e">
        <f>#REF!</f>
        <v>#REF!</v>
      </c>
      <c r="L735" s="91"/>
      <c r="M735" s="91">
        <f t="shared" si="49"/>
        <v>21</v>
      </c>
      <c r="N735" s="91" t="str">
        <f t="shared" ca="1" si="50"/>
        <v>#REFERENCE!</v>
      </c>
    </row>
    <row r="736" spans="1:14" ht="12.75">
      <c r="A736" s="93" t="str">
        <f t="shared" ca="1" si="48"/>
        <v>#REFERENCE</v>
      </c>
      <c r="B736" s="1"/>
      <c r="C736" s="27" t="e">
        <f>#REF!</f>
        <v>#REF!</v>
      </c>
      <c r="D736" s="101" t="s">
        <v>1001</v>
      </c>
      <c r="E736" s="27" t="e">
        <f>#REF!</f>
        <v>#REF!</v>
      </c>
      <c r="F736" s="1"/>
      <c r="G736" s="100"/>
      <c r="H736" s="100"/>
      <c r="I736" s="27" t="e">
        <f>#REF!</f>
        <v>#REF!</v>
      </c>
      <c r="J736" s="27" t="e">
        <f>#REF!</f>
        <v>#REF!</v>
      </c>
      <c r="K736" s="27" t="e">
        <f>#REF!</f>
        <v>#REF!</v>
      </c>
      <c r="L736" s="91"/>
      <c r="M736" s="91">
        <f t="shared" si="49"/>
        <v>21</v>
      </c>
      <c r="N736" s="91" t="str">
        <f t="shared" ca="1" si="50"/>
        <v>#REFERENCE!</v>
      </c>
    </row>
    <row r="737" spans="1:14" ht="12.75">
      <c r="A737" s="93" t="str">
        <f t="shared" ca="1" si="48"/>
        <v>#REFERENCE</v>
      </c>
      <c r="B737" s="1"/>
      <c r="C737" s="27" t="e">
        <f>#REF!</f>
        <v>#REF!</v>
      </c>
      <c r="D737" s="101" t="s">
        <v>1002</v>
      </c>
      <c r="E737" s="27" t="e">
        <f>#REF!</f>
        <v>#REF!</v>
      </c>
      <c r="F737" s="1"/>
      <c r="G737" s="100"/>
      <c r="H737" s="100"/>
      <c r="I737" s="27" t="e">
        <f>#REF!</f>
        <v>#REF!</v>
      </c>
      <c r="J737" s="27" t="e">
        <f>#REF!</f>
        <v>#REF!</v>
      </c>
      <c r="K737" s="27" t="e">
        <f>#REF!</f>
        <v>#REF!</v>
      </c>
      <c r="L737" s="91"/>
      <c r="M737" s="91">
        <f t="shared" si="49"/>
        <v>21</v>
      </c>
      <c r="N737" s="91" t="str">
        <f t="shared" ca="1" si="50"/>
        <v>#REFERENCE!</v>
      </c>
    </row>
    <row r="738" spans="1:14" ht="12.75">
      <c r="A738" s="93" t="str">
        <f t="shared" ca="1" si="48"/>
        <v>#REFERENCE</v>
      </c>
      <c r="B738" s="1"/>
      <c r="C738" s="27" t="e">
        <f>#REF!</f>
        <v>#REF!</v>
      </c>
      <c r="D738" s="101" t="s">
        <v>1003</v>
      </c>
      <c r="E738" s="27" t="e">
        <f>#REF!</f>
        <v>#REF!</v>
      </c>
      <c r="F738" s="1"/>
      <c r="G738" s="100"/>
      <c r="H738" s="100"/>
      <c r="I738" s="27" t="e">
        <f>#REF!</f>
        <v>#REF!</v>
      </c>
      <c r="J738" s="27" t="e">
        <f>#REF!</f>
        <v>#REF!</v>
      </c>
      <c r="K738" s="27" t="e">
        <f>#REF!</f>
        <v>#REF!</v>
      </c>
      <c r="L738" s="91"/>
      <c r="M738" s="91">
        <f t="shared" si="49"/>
        <v>23</v>
      </c>
      <c r="N738" s="91" t="str">
        <f t="shared" ca="1" si="50"/>
        <v>#REFERENCE!</v>
      </c>
    </row>
    <row r="739" spans="1:14" ht="12.75">
      <c r="A739" s="93" t="str">
        <f t="shared" ca="1" si="48"/>
        <v>#REFERENCE</v>
      </c>
      <c r="B739" s="1"/>
      <c r="C739" s="27" t="e">
        <f>#REF!</f>
        <v>#REF!</v>
      </c>
      <c r="D739" s="101" t="s">
        <v>1004</v>
      </c>
      <c r="E739" s="27" t="e">
        <f>#REF!</f>
        <v>#REF!</v>
      </c>
      <c r="F739" s="1"/>
      <c r="G739" s="100"/>
      <c r="H739" s="100"/>
      <c r="I739" s="27" t="e">
        <f>#REF!</f>
        <v>#REF!</v>
      </c>
      <c r="J739" s="27" t="e">
        <f>#REF!</f>
        <v>#REF!</v>
      </c>
      <c r="K739" s="27" t="e">
        <f>#REF!</f>
        <v>#REF!</v>
      </c>
      <c r="L739" s="91"/>
      <c r="M739" s="91">
        <f t="shared" si="49"/>
        <v>24</v>
      </c>
      <c r="N739" s="91" t="str">
        <f t="shared" ca="1" si="50"/>
        <v>#REFERENCE!</v>
      </c>
    </row>
    <row r="740" spans="1:14" ht="12.75">
      <c r="A740" s="93" t="str">
        <f t="shared" ca="1" si="48"/>
        <v>#REFERENCE</v>
      </c>
      <c r="B740" s="1"/>
      <c r="C740" s="27" t="e">
        <f>#REF!</f>
        <v>#REF!</v>
      </c>
      <c r="D740" s="101" t="s">
        <v>1005</v>
      </c>
      <c r="E740" s="27" t="e">
        <f>#REF!</f>
        <v>#REF!</v>
      </c>
      <c r="F740" s="1"/>
      <c r="G740" s="100"/>
      <c r="H740" s="100"/>
      <c r="I740" s="27" t="e">
        <f>#REF!</f>
        <v>#REF!</v>
      </c>
      <c r="J740" s="27" t="e">
        <f>#REF!</f>
        <v>#REF!</v>
      </c>
      <c r="K740" s="27" t="e">
        <f>#REF!</f>
        <v>#REF!</v>
      </c>
      <c r="L740" s="91"/>
      <c r="M740" s="91">
        <f t="shared" si="49"/>
        <v>24</v>
      </c>
      <c r="N740" s="91" t="str">
        <f t="shared" ca="1" si="50"/>
        <v>#REFERENCE!</v>
      </c>
    </row>
    <row r="741" spans="1:14" ht="12.75">
      <c r="A741" s="93" t="str">
        <f t="shared" ca="1" si="48"/>
        <v>#REFERENCE</v>
      </c>
      <c r="B741" s="1"/>
      <c r="C741" s="27" t="e">
        <f>#REF!</f>
        <v>#REF!</v>
      </c>
      <c r="D741" s="101" t="s">
        <v>1006</v>
      </c>
      <c r="E741" s="27" t="e">
        <f>#REF!</f>
        <v>#REF!</v>
      </c>
      <c r="F741" s="1"/>
      <c r="G741" s="100"/>
      <c r="H741" s="100"/>
      <c r="I741" s="27" t="e">
        <f>#REF!</f>
        <v>#REF!</v>
      </c>
      <c r="J741" s="27" t="e">
        <f>#REF!</f>
        <v>#REF!</v>
      </c>
      <c r="K741" s="27" t="e">
        <f>#REF!</f>
        <v>#REF!</v>
      </c>
      <c r="L741" s="91"/>
      <c r="M741" s="91">
        <f t="shared" si="49"/>
        <v>24</v>
      </c>
      <c r="N741" s="91" t="str">
        <f t="shared" ca="1" si="50"/>
        <v>#REFERENCE!</v>
      </c>
    </row>
    <row r="742" spans="1:14" ht="12.75">
      <c r="A742" s="93" t="str">
        <f t="shared" ca="1" si="48"/>
        <v>#REFERENCE</v>
      </c>
      <c r="B742" s="1"/>
      <c r="C742" s="27" t="e">
        <f>#REF!</f>
        <v>#REF!</v>
      </c>
      <c r="D742" s="101" t="s">
        <v>1007</v>
      </c>
      <c r="E742" s="27" t="e">
        <f>#REF!</f>
        <v>#REF!</v>
      </c>
      <c r="F742" s="1"/>
      <c r="G742" s="100"/>
      <c r="H742" s="100"/>
      <c r="I742" s="27" t="e">
        <f>#REF!</f>
        <v>#REF!</v>
      </c>
      <c r="J742" s="27" t="e">
        <f>#REF!</f>
        <v>#REF!</v>
      </c>
      <c r="K742" s="27" t="e">
        <f>#REF!</f>
        <v>#REF!</v>
      </c>
      <c r="L742" s="91"/>
      <c r="M742" s="91">
        <f t="shared" si="49"/>
        <v>18</v>
      </c>
      <c r="N742" s="91" t="str">
        <f t="shared" ca="1" si="50"/>
        <v>#REFERENCE!</v>
      </c>
    </row>
    <row r="743" spans="1:14" ht="12.75">
      <c r="A743" s="93" t="str">
        <f t="shared" ca="1" si="48"/>
        <v>#REFERENCE</v>
      </c>
      <c r="B743" s="1"/>
      <c r="C743" s="27" t="e">
        <f>#REF!</f>
        <v>#REF!</v>
      </c>
      <c r="D743" s="101" t="s">
        <v>1008</v>
      </c>
      <c r="E743" s="27" t="e">
        <f>#REF!</f>
        <v>#REF!</v>
      </c>
      <c r="F743" s="1"/>
      <c r="G743" s="100"/>
      <c r="H743" s="100"/>
      <c r="I743" s="27" t="e">
        <f>#REF!</f>
        <v>#REF!</v>
      </c>
      <c r="J743" s="27" t="e">
        <f>#REF!</f>
        <v>#REF!</v>
      </c>
      <c r="K743" s="27" t="e">
        <f>#REF!</f>
        <v>#REF!</v>
      </c>
      <c r="L743" s="91"/>
      <c r="M743" s="91">
        <f t="shared" si="49"/>
        <v>21</v>
      </c>
      <c r="N743" s="91" t="str">
        <f t="shared" ca="1" si="50"/>
        <v>#REFERENCE!</v>
      </c>
    </row>
    <row r="744" spans="1:14" ht="12.75">
      <c r="A744" s="93" t="str">
        <f t="shared" ca="1" si="48"/>
        <v>#REFERENCE</v>
      </c>
      <c r="B744" s="1"/>
      <c r="C744" s="27" t="e">
        <f>#REF!</f>
        <v>#REF!</v>
      </c>
      <c r="D744" s="101" t="s">
        <v>1009</v>
      </c>
      <c r="E744" s="27" t="e">
        <f>#REF!</f>
        <v>#REF!</v>
      </c>
      <c r="F744" s="1"/>
      <c r="G744" s="100"/>
      <c r="H744" s="100"/>
      <c r="I744" s="27" t="e">
        <f>#REF!</f>
        <v>#REF!</v>
      </c>
      <c r="J744" s="27" t="e">
        <f>#REF!</f>
        <v>#REF!</v>
      </c>
      <c r="K744" s="27" t="e">
        <f>#REF!</f>
        <v>#REF!</v>
      </c>
      <c r="L744" s="91"/>
      <c r="M744" s="91">
        <f t="shared" si="49"/>
        <v>22</v>
      </c>
      <c r="N744" s="91" t="str">
        <f t="shared" ca="1" si="50"/>
        <v>#REFERENCE!</v>
      </c>
    </row>
    <row r="745" spans="1:14" ht="12.75">
      <c r="A745" s="93" t="str">
        <f t="shared" ca="1" si="48"/>
        <v>#REFERENCE</v>
      </c>
      <c r="B745" s="1"/>
      <c r="C745" s="27" t="e">
        <f>#REF!</f>
        <v>#REF!</v>
      </c>
      <c r="D745" s="101" t="s">
        <v>1010</v>
      </c>
      <c r="E745" s="27" t="e">
        <f>#REF!</f>
        <v>#REF!</v>
      </c>
      <c r="F745" s="1"/>
      <c r="G745" s="100"/>
      <c r="H745" s="100"/>
      <c r="I745" s="27" t="e">
        <f>#REF!</f>
        <v>#REF!</v>
      </c>
      <c r="J745" s="27" t="e">
        <f>#REF!</f>
        <v>#REF!</v>
      </c>
      <c r="K745" s="27" t="e">
        <f>#REF!</f>
        <v>#REF!</v>
      </c>
      <c r="L745" s="91"/>
      <c r="M745" s="91">
        <f t="shared" si="49"/>
        <v>22</v>
      </c>
      <c r="N745" s="91" t="str">
        <f t="shared" ca="1" si="50"/>
        <v>#REFERENCE!</v>
      </c>
    </row>
    <row r="746" spans="1:14" ht="12.75">
      <c r="A746" s="93" t="str">
        <f t="shared" ca="1" si="48"/>
        <v>#REFERENCE</v>
      </c>
      <c r="B746" s="1"/>
      <c r="C746" s="27" t="e">
        <f>#REF!</f>
        <v>#REF!</v>
      </c>
      <c r="D746" s="101" t="s">
        <v>1011</v>
      </c>
      <c r="E746" s="27" t="e">
        <f>#REF!</f>
        <v>#REF!</v>
      </c>
      <c r="F746" s="1"/>
      <c r="G746" s="100"/>
      <c r="H746" s="100"/>
      <c r="I746" s="27" t="e">
        <f>#REF!</f>
        <v>#REF!</v>
      </c>
      <c r="J746" s="27" t="e">
        <f>#REF!</f>
        <v>#REF!</v>
      </c>
      <c r="K746" s="27" t="e">
        <f>#REF!</f>
        <v>#REF!</v>
      </c>
      <c r="L746" s="91"/>
      <c r="M746" s="91">
        <f t="shared" si="49"/>
        <v>22</v>
      </c>
      <c r="N746" s="91" t="str">
        <f t="shared" ca="1" si="50"/>
        <v>#REFERENCE!</v>
      </c>
    </row>
    <row r="747" spans="1:14" ht="12.75">
      <c r="A747" s="93" t="str">
        <f t="shared" ca="1" si="48"/>
        <v>#REFERENCE</v>
      </c>
      <c r="B747" s="1"/>
      <c r="C747" s="27" t="e">
        <f>#REF!</f>
        <v>#REF!</v>
      </c>
      <c r="D747" s="101" t="s">
        <v>1012</v>
      </c>
      <c r="E747" s="27" t="e">
        <f>#REF!</f>
        <v>#REF!</v>
      </c>
      <c r="F747" s="1"/>
      <c r="G747" s="100"/>
      <c r="H747" s="100"/>
      <c r="I747" s="27" t="e">
        <f>#REF!</f>
        <v>#REF!</v>
      </c>
      <c r="J747" s="27" t="e">
        <f>#REF!</f>
        <v>#REF!</v>
      </c>
      <c r="K747" s="27" t="e">
        <f>#REF!</f>
        <v>#REF!</v>
      </c>
      <c r="L747" s="91"/>
      <c r="M747" s="91">
        <f t="shared" si="49"/>
        <v>24</v>
      </c>
      <c r="N747" s="91" t="str">
        <f t="shared" ca="1" si="50"/>
        <v>#REFERENCE!</v>
      </c>
    </row>
    <row r="748" spans="1:14" ht="12.75">
      <c r="A748" s="93" t="str">
        <f t="shared" ca="1" si="48"/>
        <v>#REFERENCE</v>
      </c>
      <c r="B748" s="1"/>
      <c r="C748" s="27" t="e">
        <f>#REF!</f>
        <v>#REF!</v>
      </c>
      <c r="D748" s="101" t="s">
        <v>1013</v>
      </c>
      <c r="E748" s="27" t="e">
        <f>#REF!</f>
        <v>#REF!</v>
      </c>
      <c r="F748" s="1"/>
      <c r="G748" s="100"/>
      <c r="H748" s="100"/>
      <c r="I748" s="27" t="e">
        <f>#REF!</f>
        <v>#REF!</v>
      </c>
      <c r="J748" s="27" t="e">
        <f>#REF!</f>
        <v>#REF!</v>
      </c>
      <c r="K748" s="27" t="e">
        <f>#REF!</f>
        <v>#REF!</v>
      </c>
      <c r="L748" s="91"/>
      <c r="M748" s="91">
        <f t="shared" si="49"/>
        <v>25</v>
      </c>
      <c r="N748" s="91" t="str">
        <f t="shared" ca="1" si="50"/>
        <v>#REFERENCE!</v>
      </c>
    </row>
    <row r="749" spans="1:14" ht="12.75">
      <c r="A749" s="93" t="str">
        <f t="shared" ca="1" si="48"/>
        <v>#REFERENCE</v>
      </c>
      <c r="B749" s="1"/>
      <c r="C749" s="27" t="e">
        <f>#REF!</f>
        <v>#REF!</v>
      </c>
      <c r="D749" s="101" t="s">
        <v>1014</v>
      </c>
      <c r="E749" s="27" t="e">
        <f>#REF!</f>
        <v>#REF!</v>
      </c>
      <c r="F749" s="1"/>
      <c r="G749" s="100"/>
      <c r="H749" s="100"/>
      <c r="I749" s="27" t="e">
        <f>#REF!</f>
        <v>#REF!</v>
      </c>
      <c r="J749" s="27" t="e">
        <f>#REF!</f>
        <v>#REF!</v>
      </c>
      <c r="K749" s="27" t="e">
        <f>#REF!</f>
        <v>#REF!</v>
      </c>
      <c r="L749" s="91"/>
      <c r="M749" s="91">
        <f t="shared" si="49"/>
        <v>25</v>
      </c>
      <c r="N749" s="91" t="str">
        <f t="shared" ca="1" si="50"/>
        <v>#REFERENCE!</v>
      </c>
    </row>
    <row r="750" spans="1:14" ht="12.75">
      <c r="A750" s="93" t="str">
        <f t="shared" ca="1" si="48"/>
        <v>#REFERENCE</v>
      </c>
      <c r="B750" s="1"/>
      <c r="C750" s="27" t="e">
        <f>#REF!</f>
        <v>#REF!</v>
      </c>
      <c r="D750" s="101" t="s">
        <v>1015</v>
      </c>
      <c r="E750" s="27" t="e">
        <f>#REF!</f>
        <v>#REF!</v>
      </c>
      <c r="F750" s="1"/>
      <c r="G750" s="100"/>
      <c r="H750" s="100"/>
      <c r="I750" s="27" t="e">
        <f>#REF!</f>
        <v>#REF!</v>
      </c>
      <c r="J750" s="27" t="e">
        <f>#REF!</f>
        <v>#REF!</v>
      </c>
      <c r="K750" s="27" t="e">
        <f>#REF!</f>
        <v>#REF!</v>
      </c>
      <c r="L750" s="91"/>
      <c r="M750" s="91">
        <f t="shared" si="49"/>
        <v>25</v>
      </c>
      <c r="N750" s="91" t="str">
        <f t="shared" ca="1" si="50"/>
        <v>#REFERENCE!</v>
      </c>
    </row>
    <row r="751" spans="1:14" ht="12.75">
      <c r="A751" s="93" t="str">
        <f t="shared" ca="1" si="48"/>
        <v>#REFERENCE</v>
      </c>
      <c r="B751" s="1"/>
      <c r="C751" s="27" t="e">
        <f>#REF!</f>
        <v>#REF!</v>
      </c>
      <c r="D751" s="101" t="s">
        <v>1016</v>
      </c>
      <c r="E751" s="27" t="e">
        <f>#REF!</f>
        <v>#REF!</v>
      </c>
      <c r="F751" s="1"/>
      <c r="G751" s="100"/>
      <c r="H751" s="100"/>
      <c r="I751" s="27" t="e">
        <f>#REF!</f>
        <v>#REF!</v>
      </c>
      <c r="J751" s="27" t="e">
        <f>#REF!</f>
        <v>#REF!</v>
      </c>
      <c r="K751" s="27" t="e">
        <f>#REF!</f>
        <v>#REF!</v>
      </c>
      <c r="L751" s="91"/>
      <c r="M751" s="91">
        <f t="shared" si="49"/>
        <v>19</v>
      </c>
      <c r="N751" s="91" t="str">
        <f t="shared" ca="1" si="50"/>
        <v>#REFERENCE!</v>
      </c>
    </row>
    <row r="752" spans="1:14" ht="12.75">
      <c r="A752" s="92" t="str">
        <f t="shared" ca="1" si="48"/>
        <v>#REFERENCE</v>
      </c>
      <c r="B752" s="40" t="e">
        <f>#REF!</f>
        <v>#REF!</v>
      </c>
      <c r="C752" s="40" t="e">
        <f>#REF!</f>
        <v>#REF!</v>
      </c>
      <c r="D752" s="98" t="s">
        <v>1017</v>
      </c>
      <c r="E752" s="40" t="e">
        <f>#REF!</f>
        <v>#REF!</v>
      </c>
      <c r="F752" s="40"/>
      <c r="G752" s="96"/>
      <c r="H752" s="96"/>
      <c r="I752" s="40" t="e">
        <f>#REF!</f>
        <v>#REF!</v>
      </c>
      <c r="J752" s="40" t="e">
        <f>#REF!</f>
        <v>#REF!</v>
      </c>
      <c r="K752" s="40" t="e">
        <f>#REF!</f>
        <v>#REF!</v>
      </c>
      <c r="L752" s="91"/>
      <c r="M752" s="91">
        <f t="shared" si="49"/>
        <v>23</v>
      </c>
      <c r="N752" s="91" t="str">
        <f t="shared" ca="1" si="50"/>
        <v>#REFERENCE!</v>
      </c>
    </row>
    <row r="753" spans="1:14" ht="12.75">
      <c r="A753" s="92" t="str">
        <f t="shared" ca="1" si="48"/>
        <v>#REFERENCE</v>
      </c>
      <c r="B753" s="40"/>
      <c r="C753" s="40" t="e">
        <f>#REF!</f>
        <v>#REF!</v>
      </c>
      <c r="D753" s="98" t="s">
        <v>1018</v>
      </c>
      <c r="E753" s="40" t="e">
        <f>#REF!</f>
        <v>#REF!</v>
      </c>
      <c r="F753" s="40"/>
      <c r="G753" s="96"/>
      <c r="H753" s="96"/>
      <c r="I753" s="40" t="e">
        <f>#REF!</f>
        <v>#REF!</v>
      </c>
      <c r="J753" s="40" t="e">
        <f>#REF!</f>
        <v>#REF!</v>
      </c>
      <c r="K753" s="40" t="e">
        <f>#REF!</f>
        <v>#REF!</v>
      </c>
      <c r="L753" s="91"/>
      <c r="M753" s="91">
        <f t="shared" si="49"/>
        <v>24</v>
      </c>
      <c r="N753" s="91" t="str">
        <f t="shared" ca="1" si="50"/>
        <v>#REFERENCE!</v>
      </c>
    </row>
    <row r="754" spans="1:14" ht="12.75">
      <c r="A754" s="92" t="str">
        <f t="shared" ca="1" si="48"/>
        <v>#REFERENCE</v>
      </c>
      <c r="B754" s="40"/>
      <c r="C754" s="40" t="e">
        <f>#REF!</f>
        <v>#REF!</v>
      </c>
      <c r="D754" s="98" t="s">
        <v>1019</v>
      </c>
      <c r="E754" s="40" t="e">
        <f>#REF!</f>
        <v>#REF!</v>
      </c>
      <c r="F754" s="40"/>
      <c r="G754" s="96"/>
      <c r="H754" s="96"/>
      <c r="I754" s="40" t="e">
        <f>#REF!</f>
        <v>#REF!</v>
      </c>
      <c r="J754" s="40" t="e">
        <f>#REF!</f>
        <v>#REF!</v>
      </c>
      <c r="K754" s="40" t="e">
        <f>#REF!</f>
        <v>#REF!</v>
      </c>
      <c r="L754" s="91"/>
      <c r="M754" s="91">
        <f t="shared" si="49"/>
        <v>24</v>
      </c>
      <c r="N754" s="91" t="str">
        <f t="shared" ca="1" si="50"/>
        <v>#REFERENCE!</v>
      </c>
    </row>
    <row r="755" spans="1:14" ht="12.75">
      <c r="A755" s="92" t="str">
        <f t="shared" ca="1" si="48"/>
        <v>#REFERENCE</v>
      </c>
      <c r="B755" s="40"/>
      <c r="C755" s="40" t="e">
        <f>#REF!</f>
        <v>#REF!</v>
      </c>
      <c r="D755" s="98" t="s">
        <v>1020</v>
      </c>
      <c r="E755" s="40" t="e">
        <f>#REF!</f>
        <v>#REF!</v>
      </c>
      <c r="F755" s="40"/>
      <c r="G755" s="96"/>
      <c r="H755" s="96"/>
      <c r="I755" s="40" t="e">
        <f>#REF!</f>
        <v>#REF!</v>
      </c>
      <c r="J755" s="40" t="e">
        <f>#REF!</f>
        <v>#REF!</v>
      </c>
      <c r="K755" s="40" t="e">
        <f>#REF!</f>
        <v>#REF!</v>
      </c>
      <c r="L755" s="91"/>
      <c r="M755" s="91">
        <f t="shared" si="49"/>
        <v>24</v>
      </c>
      <c r="N755" s="91" t="str">
        <f t="shared" ca="1" si="50"/>
        <v>#REFERENCE!</v>
      </c>
    </row>
    <row r="756" spans="1:14" ht="12.75">
      <c r="A756" s="92" t="str">
        <f t="shared" ca="1" si="48"/>
        <v>#REFERENCE</v>
      </c>
      <c r="B756" s="40"/>
      <c r="C756" s="40" t="e">
        <f>#REF!</f>
        <v>#REF!</v>
      </c>
      <c r="D756" s="98" t="s">
        <v>1021</v>
      </c>
      <c r="E756" s="40" t="e">
        <f>#REF!</f>
        <v>#REF!</v>
      </c>
      <c r="F756" s="40"/>
      <c r="G756" s="96"/>
      <c r="H756" s="96"/>
      <c r="I756" s="40" t="e">
        <f>#REF!</f>
        <v>#REF!</v>
      </c>
      <c r="J756" s="40" t="e">
        <f>#REF!</f>
        <v>#REF!</v>
      </c>
      <c r="K756" s="40" t="e">
        <f>#REF!</f>
        <v>#REF!</v>
      </c>
      <c r="L756" s="91"/>
      <c r="M756" s="91">
        <f t="shared" si="49"/>
        <v>26</v>
      </c>
      <c r="N756" s="91" t="str">
        <f t="shared" ca="1" si="50"/>
        <v>#REFERENCE!</v>
      </c>
    </row>
    <row r="757" spans="1:14" ht="12.75">
      <c r="A757" s="92" t="str">
        <f t="shared" ca="1" si="48"/>
        <v>#REFERENCE</v>
      </c>
      <c r="B757" s="40"/>
      <c r="C757" s="40" t="e">
        <f>#REF!</f>
        <v>#REF!</v>
      </c>
      <c r="D757" s="98" t="s">
        <v>1022</v>
      </c>
      <c r="E757" s="40" t="e">
        <f>#REF!</f>
        <v>#REF!</v>
      </c>
      <c r="F757" s="40"/>
      <c r="G757" s="96"/>
      <c r="H757" s="96"/>
      <c r="I757" s="40" t="e">
        <f>#REF!</f>
        <v>#REF!</v>
      </c>
      <c r="J757" s="40" t="e">
        <f>#REF!</f>
        <v>#REF!</v>
      </c>
      <c r="K757" s="40" t="e">
        <f>#REF!</f>
        <v>#REF!</v>
      </c>
      <c r="L757" s="91"/>
      <c r="M757" s="91">
        <f t="shared" si="49"/>
        <v>27</v>
      </c>
      <c r="N757" s="91" t="str">
        <f t="shared" ca="1" si="50"/>
        <v>#REFERENCE!</v>
      </c>
    </row>
    <row r="758" spans="1:14" ht="12.75">
      <c r="A758" s="92" t="str">
        <f t="shared" ca="1" si="48"/>
        <v>#REFERENCE</v>
      </c>
      <c r="B758" s="40"/>
      <c r="C758" s="40" t="e">
        <f>#REF!</f>
        <v>#REF!</v>
      </c>
      <c r="D758" s="98" t="s">
        <v>1023</v>
      </c>
      <c r="E758" s="40" t="e">
        <f>#REF!</f>
        <v>#REF!</v>
      </c>
      <c r="F758" s="40"/>
      <c r="G758" s="96"/>
      <c r="H758" s="96"/>
      <c r="I758" s="40" t="e">
        <f>#REF!</f>
        <v>#REF!</v>
      </c>
      <c r="J758" s="40" t="e">
        <f>#REF!</f>
        <v>#REF!</v>
      </c>
      <c r="K758" s="40" t="e">
        <f>#REF!</f>
        <v>#REF!</v>
      </c>
      <c r="L758" s="91"/>
      <c r="M758" s="91">
        <f t="shared" si="49"/>
        <v>27</v>
      </c>
      <c r="N758" s="91" t="str">
        <f t="shared" ca="1" si="50"/>
        <v>#REFERENCE!</v>
      </c>
    </row>
    <row r="759" spans="1:14" ht="12.75">
      <c r="A759" s="92" t="str">
        <f t="shared" ca="1" si="48"/>
        <v>#REFERENCE</v>
      </c>
      <c r="B759" s="40"/>
      <c r="C759" s="40" t="e">
        <f>#REF!</f>
        <v>#REF!</v>
      </c>
      <c r="D759" s="98" t="s">
        <v>1024</v>
      </c>
      <c r="E759" s="40" t="e">
        <f>#REF!</f>
        <v>#REF!</v>
      </c>
      <c r="F759" s="40"/>
      <c r="G759" s="96"/>
      <c r="H759" s="96"/>
      <c r="I759" s="40" t="e">
        <f>#REF!</f>
        <v>#REF!</v>
      </c>
      <c r="J759" s="40" t="e">
        <f>#REF!</f>
        <v>#REF!</v>
      </c>
      <c r="K759" s="40" t="e">
        <f>#REF!</f>
        <v>#REF!</v>
      </c>
      <c r="L759" s="91"/>
      <c r="M759" s="91">
        <f t="shared" si="49"/>
        <v>27</v>
      </c>
      <c r="N759" s="91" t="str">
        <f t="shared" ca="1" si="50"/>
        <v>#REFERENCE!</v>
      </c>
    </row>
    <row r="760" spans="1:14" ht="12.75">
      <c r="A760" s="92" t="str">
        <f t="shared" ca="1" si="48"/>
        <v>#REFERENCE</v>
      </c>
      <c r="B760" s="40"/>
      <c r="C760" s="40" t="e">
        <f>#REF!</f>
        <v>#REF!</v>
      </c>
      <c r="D760" s="98" t="s">
        <v>1025</v>
      </c>
      <c r="E760" s="40" t="e">
        <f>#REF!</f>
        <v>#REF!</v>
      </c>
      <c r="F760" s="40"/>
      <c r="G760" s="96"/>
      <c r="H760" s="96"/>
      <c r="I760" s="40" t="e">
        <f>#REF!</f>
        <v>#REF!</v>
      </c>
      <c r="J760" s="40" t="e">
        <f>#REF!</f>
        <v>#REF!</v>
      </c>
      <c r="K760" s="40" t="e">
        <f>#REF!</f>
        <v>#REF!</v>
      </c>
      <c r="L760" s="91"/>
      <c r="M760" s="91">
        <f t="shared" si="49"/>
        <v>21</v>
      </c>
      <c r="N760" s="91" t="str">
        <f t="shared" ca="1" si="50"/>
        <v>#REFERENCE!</v>
      </c>
    </row>
    <row r="761" spans="1:14" ht="12.75">
      <c r="A761" s="92" t="str">
        <f t="shared" ref="A761:A825" ca="1" si="51">MID(N761,1,FIND("!",N761,1)-1)</f>
        <v>#REFERENCE</v>
      </c>
      <c r="B761" s="40"/>
      <c r="C761" s="40" t="e">
        <f>#REF!</f>
        <v>#REF!</v>
      </c>
      <c r="D761" s="98" t="s">
        <v>1026</v>
      </c>
      <c r="E761" s="40" t="e">
        <f>#REF!</f>
        <v>#REF!</v>
      </c>
      <c r="F761" s="40"/>
      <c r="G761" s="96"/>
      <c r="H761" s="96"/>
      <c r="I761" s="40" t="e">
        <f>#REF!</f>
        <v>#REF!</v>
      </c>
      <c r="J761" s="40" t="e">
        <f>#REF!</f>
        <v>#REF!</v>
      </c>
      <c r="K761" s="40" t="e">
        <f>#REF!</f>
        <v>#REF!</v>
      </c>
      <c r="L761" s="91"/>
      <c r="M761" s="91">
        <f t="shared" ref="M761:M824" si="52">LEN(D761)</f>
        <v>23</v>
      </c>
      <c r="N761" s="91" t="str">
        <f t="shared" ca="1" si="50"/>
        <v>#REFERENCE!</v>
      </c>
    </row>
    <row r="762" spans="1:14" ht="12.75">
      <c r="A762" s="92" t="str">
        <f t="shared" ca="1" si="51"/>
        <v>#REFERENCE</v>
      </c>
      <c r="B762" s="40"/>
      <c r="C762" s="40" t="e">
        <f>#REF!</f>
        <v>#REF!</v>
      </c>
      <c r="D762" s="98" t="s">
        <v>1027</v>
      </c>
      <c r="E762" s="40" t="e">
        <f>#REF!</f>
        <v>#REF!</v>
      </c>
      <c r="F762" s="40"/>
      <c r="G762" s="96"/>
      <c r="H762" s="96"/>
      <c r="I762" s="40" t="e">
        <f>#REF!</f>
        <v>#REF!</v>
      </c>
      <c r="J762" s="40" t="e">
        <f>#REF!</f>
        <v>#REF!</v>
      </c>
      <c r="K762" s="40" t="e">
        <f>#REF!</f>
        <v>#REF!</v>
      </c>
      <c r="L762" s="91"/>
      <c r="M762" s="91">
        <f t="shared" si="52"/>
        <v>24</v>
      </c>
      <c r="N762" s="91" t="str">
        <f t="shared" ca="1" si="50"/>
        <v>#REFERENCE!</v>
      </c>
    </row>
    <row r="763" spans="1:14" ht="12.75">
      <c r="A763" s="92" t="str">
        <f t="shared" ca="1" si="51"/>
        <v>#REFERENCE</v>
      </c>
      <c r="B763" s="40"/>
      <c r="C763" s="40" t="e">
        <f>#REF!</f>
        <v>#REF!</v>
      </c>
      <c r="D763" s="98" t="s">
        <v>1028</v>
      </c>
      <c r="E763" s="40" t="e">
        <f>#REF!</f>
        <v>#REF!</v>
      </c>
      <c r="F763" s="40"/>
      <c r="G763" s="96"/>
      <c r="H763" s="96"/>
      <c r="I763" s="40" t="e">
        <f>#REF!</f>
        <v>#REF!</v>
      </c>
      <c r="J763" s="40" t="e">
        <f>#REF!</f>
        <v>#REF!</v>
      </c>
      <c r="K763" s="40" t="e">
        <f>#REF!</f>
        <v>#REF!</v>
      </c>
      <c r="L763" s="91"/>
      <c r="M763" s="91">
        <f t="shared" si="52"/>
        <v>24</v>
      </c>
      <c r="N763" s="91" t="str">
        <f t="shared" ref="N763:N824" ca="1" si="53">MID(_xlfn.FORMULATEXT(I763),2,300)</f>
        <v>#REFERENCE!</v>
      </c>
    </row>
    <row r="764" spans="1:14" ht="12.75">
      <c r="A764" s="92" t="str">
        <f t="shared" ca="1" si="51"/>
        <v>#REFERENCE</v>
      </c>
      <c r="B764" s="40"/>
      <c r="C764" s="40" t="e">
        <f>#REF!</f>
        <v>#REF!</v>
      </c>
      <c r="D764" s="98" t="s">
        <v>1029</v>
      </c>
      <c r="E764" s="40" t="e">
        <f>#REF!</f>
        <v>#REF!</v>
      </c>
      <c r="F764" s="40"/>
      <c r="G764" s="96"/>
      <c r="H764" s="96"/>
      <c r="I764" s="40" t="e">
        <f>#REF!</f>
        <v>#REF!</v>
      </c>
      <c r="J764" s="40" t="e">
        <f>#REF!</f>
        <v>#REF!</v>
      </c>
      <c r="K764" s="40" t="e">
        <f>#REF!</f>
        <v>#REF!</v>
      </c>
      <c r="L764" s="91"/>
      <c r="M764" s="91">
        <f t="shared" si="52"/>
        <v>24</v>
      </c>
      <c r="N764" s="91" t="str">
        <f t="shared" ca="1" si="53"/>
        <v>#REFERENCE!</v>
      </c>
    </row>
    <row r="765" spans="1:14" ht="12.75">
      <c r="A765" s="92" t="str">
        <f t="shared" ca="1" si="51"/>
        <v>#REFERENCE</v>
      </c>
      <c r="B765" s="40"/>
      <c r="C765" s="40" t="e">
        <f>#REF!</f>
        <v>#REF!</v>
      </c>
      <c r="D765" s="98" t="s">
        <v>1030</v>
      </c>
      <c r="E765" s="40" t="e">
        <f>#REF!</f>
        <v>#REF!</v>
      </c>
      <c r="F765" s="40"/>
      <c r="G765" s="96"/>
      <c r="H765" s="96"/>
      <c r="I765" s="40" t="e">
        <f>#REF!</f>
        <v>#REF!</v>
      </c>
      <c r="J765" s="40" t="e">
        <f>#REF!</f>
        <v>#REF!</v>
      </c>
      <c r="K765" s="40" t="e">
        <f>#REF!</f>
        <v>#REF!</v>
      </c>
      <c r="L765" s="91"/>
      <c r="M765" s="91">
        <f t="shared" si="52"/>
        <v>26</v>
      </c>
      <c r="N765" s="91" t="str">
        <f t="shared" ca="1" si="53"/>
        <v>#REFERENCE!</v>
      </c>
    </row>
    <row r="766" spans="1:14" ht="12.75">
      <c r="A766" s="92" t="str">
        <f t="shared" ca="1" si="51"/>
        <v>#REFERENCE</v>
      </c>
      <c r="B766" s="40"/>
      <c r="C766" s="40" t="e">
        <f>#REF!</f>
        <v>#REF!</v>
      </c>
      <c r="D766" s="98" t="s">
        <v>1031</v>
      </c>
      <c r="E766" s="40" t="e">
        <f>#REF!</f>
        <v>#REF!</v>
      </c>
      <c r="F766" s="40"/>
      <c r="G766" s="96"/>
      <c r="H766" s="96"/>
      <c r="I766" s="40" t="e">
        <f>#REF!</f>
        <v>#REF!</v>
      </c>
      <c r="J766" s="40" t="e">
        <f>#REF!</f>
        <v>#REF!</v>
      </c>
      <c r="K766" s="40" t="e">
        <f>#REF!</f>
        <v>#REF!</v>
      </c>
      <c r="L766" s="91"/>
      <c r="M766" s="91">
        <f t="shared" si="52"/>
        <v>27</v>
      </c>
      <c r="N766" s="91" t="str">
        <f t="shared" ca="1" si="53"/>
        <v>#REFERENCE!</v>
      </c>
    </row>
    <row r="767" spans="1:14" ht="12.75">
      <c r="A767" s="92" t="str">
        <f t="shared" ca="1" si="51"/>
        <v>#REFERENCE</v>
      </c>
      <c r="B767" s="40"/>
      <c r="C767" s="40" t="e">
        <f>#REF!</f>
        <v>#REF!</v>
      </c>
      <c r="D767" s="98" t="s">
        <v>1032</v>
      </c>
      <c r="E767" s="40" t="e">
        <f>#REF!</f>
        <v>#REF!</v>
      </c>
      <c r="F767" s="40"/>
      <c r="G767" s="96"/>
      <c r="H767" s="96"/>
      <c r="I767" s="40" t="e">
        <f>#REF!</f>
        <v>#REF!</v>
      </c>
      <c r="J767" s="40" t="e">
        <f>#REF!</f>
        <v>#REF!</v>
      </c>
      <c r="K767" s="40" t="e">
        <f>#REF!</f>
        <v>#REF!</v>
      </c>
      <c r="L767" s="91"/>
      <c r="M767" s="91">
        <f t="shared" si="52"/>
        <v>27</v>
      </c>
      <c r="N767" s="91" t="str">
        <f t="shared" ca="1" si="53"/>
        <v>#REFERENCE!</v>
      </c>
    </row>
    <row r="768" spans="1:14" ht="12.75">
      <c r="A768" s="92" t="str">
        <f t="shared" ca="1" si="51"/>
        <v>#REFERENCE</v>
      </c>
      <c r="B768" s="40"/>
      <c r="C768" s="40" t="e">
        <f>#REF!</f>
        <v>#REF!</v>
      </c>
      <c r="D768" s="98" t="s">
        <v>1033</v>
      </c>
      <c r="E768" s="40" t="e">
        <f>#REF!</f>
        <v>#REF!</v>
      </c>
      <c r="F768" s="40"/>
      <c r="G768" s="96"/>
      <c r="H768" s="96"/>
      <c r="I768" s="40" t="e">
        <f>#REF!</f>
        <v>#REF!</v>
      </c>
      <c r="J768" s="40" t="e">
        <f>#REF!</f>
        <v>#REF!</v>
      </c>
      <c r="K768" s="40" t="e">
        <f>#REF!</f>
        <v>#REF!</v>
      </c>
      <c r="L768" s="91"/>
      <c r="M768" s="91">
        <f t="shared" si="52"/>
        <v>27</v>
      </c>
      <c r="N768" s="91" t="str">
        <f t="shared" ca="1" si="53"/>
        <v>#REFERENCE!</v>
      </c>
    </row>
    <row r="769" spans="1:14" ht="12.75">
      <c r="A769" s="92" t="str">
        <f t="shared" ca="1" si="51"/>
        <v>#REFERENCE</v>
      </c>
      <c r="B769" s="40"/>
      <c r="C769" s="40" t="e">
        <f>#REF!</f>
        <v>#REF!</v>
      </c>
      <c r="D769" s="98" t="s">
        <v>1034</v>
      </c>
      <c r="E769" s="40" t="e">
        <f>#REF!</f>
        <v>#REF!</v>
      </c>
      <c r="F769" s="40"/>
      <c r="G769" s="96"/>
      <c r="H769" s="96"/>
      <c r="I769" s="40" t="e">
        <f>#REF!</f>
        <v>#REF!</v>
      </c>
      <c r="J769" s="40" t="e">
        <f>#REF!</f>
        <v>#REF!</v>
      </c>
      <c r="K769" s="40" t="e">
        <f>#REF!</f>
        <v>#REF!</v>
      </c>
      <c r="L769" s="91"/>
      <c r="M769" s="91">
        <f t="shared" si="52"/>
        <v>21</v>
      </c>
      <c r="N769" s="91" t="str">
        <f t="shared" ca="1" si="53"/>
        <v>#REFERENCE!</v>
      </c>
    </row>
    <row r="770" spans="1:14" ht="12.75">
      <c r="A770" s="92" t="str">
        <f t="shared" ca="1" si="51"/>
        <v>#REFERENCE</v>
      </c>
      <c r="B770" s="40"/>
      <c r="C770" s="40" t="e">
        <f>#REF!</f>
        <v>#REF!</v>
      </c>
      <c r="D770" s="98" t="s">
        <v>1035</v>
      </c>
      <c r="E770" s="40" t="e">
        <f>#REF!</f>
        <v>#REF!</v>
      </c>
      <c r="F770" s="40"/>
      <c r="G770" s="96"/>
      <c r="H770" s="96"/>
      <c r="I770" s="40" t="e">
        <f>#REF!</f>
        <v>#REF!</v>
      </c>
      <c r="J770" s="40" t="e">
        <f>#REF!</f>
        <v>#REF!</v>
      </c>
      <c r="K770" s="40" t="e">
        <f>#REF!</f>
        <v>#REF!</v>
      </c>
      <c r="L770" s="91"/>
      <c r="M770" s="91">
        <f t="shared" si="52"/>
        <v>23</v>
      </c>
      <c r="N770" s="91" t="str">
        <f t="shared" ca="1" si="53"/>
        <v>#REFERENCE!</v>
      </c>
    </row>
    <row r="771" spans="1:14" ht="12.75">
      <c r="A771" s="92" t="str">
        <f t="shared" ca="1" si="51"/>
        <v>#REFERENCE</v>
      </c>
      <c r="B771" s="40"/>
      <c r="C771" s="40" t="e">
        <f>#REF!</f>
        <v>#REF!</v>
      </c>
      <c r="D771" s="98" t="s">
        <v>1036</v>
      </c>
      <c r="E771" s="40" t="e">
        <f>#REF!</f>
        <v>#REF!</v>
      </c>
      <c r="F771" s="40"/>
      <c r="G771" s="96"/>
      <c r="H771" s="96"/>
      <c r="I771" s="40" t="e">
        <f>#REF!</f>
        <v>#REF!</v>
      </c>
      <c r="J771" s="40" t="e">
        <f>#REF!</f>
        <v>#REF!</v>
      </c>
      <c r="K771" s="40" t="e">
        <f>#REF!</f>
        <v>#REF!</v>
      </c>
      <c r="L771" s="91"/>
      <c r="M771" s="91">
        <f t="shared" si="52"/>
        <v>24</v>
      </c>
      <c r="N771" s="91" t="str">
        <f t="shared" ca="1" si="53"/>
        <v>#REFERENCE!</v>
      </c>
    </row>
    <row r="772" spans="1:14" ht="12.75">
      <c r="A772" s="92" t="str">
        <f t="shared" ca="1" si="51"/>
        <v>#REFERENCE</v>
      </c>
      <c r="B772" s="40"/>
      <c r="C772" s="40" t="e">
        <f>#REF!</f>
        <v>#REF!</v>
      </c>
      <c r="D772" s="98" t="s">
        <v>1037</v>
      </c>
      <c r="E772" s="40" t="e">
        <f>#REF!</f>
        <v>#REF!</v>
      </c>
      <c r="F772" s="40"/>
      <c r="G772" s="96"/>
      <c r="H772" s="96"/>
      <c r="I772" s="40" t="e">
        <f>#REF!</f>
        <v>#REF!</v>
      </c>
      <c r="J772" s="40" t="e">
        <f>#REF!</f>
        <v>#REF!</v>
      </c>
      <c r="K772" s="40" t="e">
        <f>#REF!</f>
        <v>#REF!</v>
      </c>
      <c r="L772" s="91"/>
      <c r="M772" s="91">
        <f t="shared" si="52"/>
        <v>24</v>
      </c>
      <c r="N772" s="91" t="str">
        <f t="shared" ca="1" si="53"/>
        <v>#REFERENCE!</v>
      </c>
    </row>
    <row r="773" spans="1:14" ht="12.75">
      <c r="A773" s="92" t="str">
        <f t="shared" ca="1" si="51"/>
        <v>#REFERENCE</v>
      </c>
      <c r="B773" s="40"/>
      <c r="C773" s="40" t="e">
        <f>#REF!</f>
        <v>#REF!</v>
      </c>
      <c r="D773" s="98" t="s">
        <v>1038</v>
      </c>
      <c r="E773" s="40" t="e">
        <f>#REF!</f>
        <v>#REF!</v>
      </c>
      <c r="F773" s="40"/>
      <c r="G773" s="96"/>
      <c r="H773" s="96"/>
      <c r="I773" s="40" t="e">
        <f>#REF!</f>
        <v>#REF!</v>
      </c>
      <c r="J773" s="40" t="e">
        <f>#REF!</f>
        <v>#REF!</v>
      </c>
      <c r="K773" s="40" t="e">
        <f>#REF!</f>
        <v>#REF!</v>
      </c>
      <c r="L773" s="91"/>
      <c r="M773" s="91">
        <f t="shared" si="52"/>
        <v>24</v>
      </c>
      <c r="N773" s="91" t="str">
        <f t="shared" ca="1" si="53"/>
        <v>#REFERENCE!</v>
      </c>
    </row>
    <row r="774" spans="1:14" ht="12.75">
      <c r="A774" s="92" t="str">
        <f t="shared" ca="1" si="51"/>
        <v>#REFERENCE</v>
      </c>
      <c r="B774" s="40"/>
      <c r="C774" s="40" t="e">
        <f>#REF!</f>
        <v>#REF!</v>
      </c>
      <c r="D774" s="98" t="s">
        <v>1039</v>
      </c>
      <c r="E774" s="40" t="e">
        <f>#REF!</f>
        <v>#REF!</v>
      </c>
      <c r="F774" s="40"/>
      <c r="G774" s="96"/>
      <c r="H774" s="96"/>
      <c r="I774" s="40" t="e">
        <f>#REF!</f>
        <v>#REF!</v>
      </c>
      <c r="J774" s="40" t="e">
        <f>#REF!</f>
        <v>#REF!</v>
      </c>
      <c r="K774" s="40" t="e">
        <f>#REF!</f>
        <v>#REF!</v>
      </c>
      <c r="L774" s="91"/>
      <c r="M774" s="91">
        <f t="shared" si="52"/>
        <v>26</v>
      </c>
      <c r="N774" s="91" t="str">
        <f t="shared" ca="1" si="53"/>
        <v>#REFERENCE!</v>
      </c>
    </row>
    <row r="775" spans="1:14" ht="12.75">
      <c r="A775" s="92" t="str">
        <f t="shared" ca="1" si="51"/>
        <v>#REFERENCE</v>
      </c>
      <c r="B775" s="40"/>
      <c r="C775" s="40" t="e">
        <f>#REF!</f>
        <v>#REF!</v>
      </c>
      <c r="D775" s="98" t="s">
        <v>1040</v>
      </c>
      <c r="E775" s="40" t="e">
        <f>#REF!</f>
        <v>#REF!</v>
      </c>
      <c r="F775" s="40"/>
      <c r="G775" s="96"/>
      <c r="H775" s="96"/>
      <c r="I775" s="40" t="e">
        <f>#REF!</f>
        <v>#REF!</v>
      </c>
      <c r="J775" s="40" t="e">
        <f>#REF!</f>
        <v>#REF!</v>
      </c>
      <c r="K775" s="40" t="e">
        <f>#REF!</f>
        <v>#REF!</v>
      </c>
      <c r="L775" s="91"/>
      <c r="M775" s="91">
        <f t="shared" si="52"/>
        <v>27</v>
      </c>
      <c r="N775" s="91" t="str">
        <f t="shared" ca="1" si="53"/>
        <v>#REFERENCE!</v>
      </c>
    </row>
    <row r="776" spans="1:14" ht="12.75">
      <c r="A776" s="92" t="str">
        <f t="shared" ca="1" si="51"/>
        <v>#REFERENCE</v>
      </c>
      <c r="B776" s="40"/>
      <c r="C776" s="40" t="e">
        <f>#REF!</f>
        <v>#REF!</v>
      </c>
      <c r="D776" s="98" t="s">
        <v>1041</v>
      </c>
      <c r="E776" s="40" t="e">
        <f>#REF!</f>
        <v>#REF!</v>
      </c>
      <c r="F776" s="40"/>
      <c r="G776" s="96"/>
      <c r="H776" s="96"/>
      <c r="I776" s="40" t="e">
        <f>#REF!</f>
        <v>#REF!</v>
      </c>
      <c r="J776" s="40" t="e">
        <f>#REF!</f>
        <v>#REF!</v>
      </c>
      <c r="K776" s="40" t="e">
        <f>#REF!</f>
        <v>#REF!</v>
      </c>
      <c r="L776" s="91"/>
      <c r="M776" s="91">
        <f t="shared" si="52"/>
        <v>27</v>
      </c>
      <c r="N776" s="91" t="str">
        <f t="shared" ca="1" si="53"/>
        <v>#REFERENCE!</v>
      </c>
    </row>
    <row r="777" spans="1:14" ht="12.75">
      <c r="A777" s="92" t="str">
        <f t="shared" ca="1" si="51"/>
        <v>#REFERENCE</v>
      </c>
      <c r="B777" s="40"/>
      <c r="C777" s="40" t="e">
        <f>#REF!</f>
        <v>#REF!</v>
      </c>
      <c r="D777" s="98" t="s">
        <v>1042</v>
      </c>
      <c r="E777" s="40" t="e">
        <f>#REF!</f>
        <v>#REF!</v>
      </c>
      <c r="F777" s="40"/>
      <c r="G777" s="96"/>
      <c r="H777" s="96"/>
      <c r="I777" s="40" t="e">
        <f>#REF!</f>
        <v>#REF!</v>
      </c>
      <c r="J777" s="40" t="e">
        <f>#REF!</f>
        <v>#REF!</v>
      </c>
      <c r="K777" s="40" t="e">
        <f>#REF!</f>
        <v>#REF!</v>
      </c>
      <c r="L777" s="91"/>
      <c r="M777" s="91">
        <f t="shared" si="52"/>
        <v>27</v>
      </c>
      <c r="N777" s="91" t="str">
        <f t="shared" ca="1" si="53"/>
        <v>#REFERENCE!</v>
      </c>
    </row>
    <row r="778" spans="1:14" ht="12.75">
      <c r="A778" s="92" t="str">
        <f t="shared" ca="1" si="51"/>
        <v>#REFERENCE</v>
      </c>
      <c r="B778" s="40"/>
      <c r="C778" s="40" t="e">
        <f>#REF!</f>
        <v>#REF!</v>
      </c>
      <c r="D778" s="98" t="s">
        <v>1043</v>
      </c>
      <c r="E778" s="40" t="e">
        <f>#REF!</f>
        <v>#REF!</v>
      </c>
      <c r="F778" s="40"/>
      <c r="G778" s="96"/>
      <c r="H778" s="96"/>
      <c r="I778" s="40" t="e">
        <f>#REF!</f>
        <v>#REF!</v>
      </c>
      <c r="J778" s="40" t="e">
        <f>#REF!</f>
        <v>#REF!</v>
      </c>
      <c r="K778" s="40" t="e">
        <f>#REF!</f>
        <v>#REF!</v>
      </c>
      <c r="L778" s="91"/>
      <c r="M778" s="91">
        <f t="shared" si="52"/>
        <v>21</v>
      </c>
      <c r="N778" s="91" t="str">
        <f t="shared" ca="1" si="53"/>
        <v>#REFERENCE!</v>
      </c>
    </row>
    <row r="779" spans="1:14" ht="12.75">
      <c r="A779" s="92" t="str">
        <f t="shared" ca="1" si="51"/>
        <v>#REFERENCE</v>
      </c>
      <c r="B779" s="40"/>
      <c r="C779" s="40" t="e">
        <f>#REF!</f>
        <v>#REF!</v>
      </c>
      <c r="D779" s="98" t="s">
        <v>1044</v>
      </c>
      <c r="E779" s="40" t="e">
        <f>#REF!</f>
        <v>#REF!</v>
      </c>
      <c r="F779" s="40"/>
      <c r="G779" s="96"/>
      <c r="H779" s="96"/>
      <c r="I779" s="40" t="e">
        <f>#REF!</f>
        <v>#REF!</v>
      </c>
      <c r="J779" s="40" t="e">
        <f>#REF!</f>
        <v>#REF!</v>
      </c>
      <c r="K779" s="40" t="e">
        <f>#REF!</f>
        <v>#REF!</v>
      </c>
      <c r="L779" s="91"/>
      <c r="M779" s="91">
        <f t="shared" si="52"/>
        <v>24</v>
      </c>
      <c r="N779" s="91" t="str">
        <f t="shared" ca="1" si="53"/>
        <v>#REFERENCE!</v>
      </c>
    </row>
    <row r="780" spans="1:14" ht="12.75">
      <c r="A780" s="92" t="str">
        <f t="shared" ca="1" si="51"/>
        <v>#REFERENCE</v>
      </c>
      <c r="B780" s="40"/>
      <c r="C780" s="40" t="e">
        <f>#REF!</f>
        <v>#REF!</v>
      </c>
      <c r="D780" s="98" t="s">
        <v>1045</v>
      </c>
      <c r="E780" s="40" t="e">
        <f>#REF!</f>
        <v>#REF!</v>
      </c>
      <c r="F780" s="40"/>
      <c r="G780" s="96"/>
      <c r="H780" s="96"/>
      <c r="I780" s="40" t="e">
        <f>#REF!</f>
        <v>#REF!</v>
      </c>
      <c r="J780" s="40" t="e">
        <f>#REF!</f>
        <v>#REF!</v>
      </c>
      <c r="K780" s="40" t="e">
        <f>#REF!</f>
        <v>#REF!</v>
      </c>
      <c r="L780" s="91"/>
      <c r="M780" s="91">
        <f t="shared" si="52"/>
        <v>25</v>
      </c>
      <c r="N780" s="91" t="str">
        <f t="shared" ca="1" si="53"/>
        <v>#REFERENCE!</v>
      </c>
    </row>
    <row r="781" spans="1:14" ht="12.75">
      <c r="A781" s="92" t="str">
        <f t="shared" ca="1" si="51"/>
        <v>#REFERENCE</v>
      </c>
      <c r="B781" s="40"/>
      <c r="C781" s="40" t="e">
        <f>#REF!</f>
        <v>#REF!</v>
      </c>
      <c r="D781" s="98" t="s">
        <v>1046</v>
      </c>
      <c r="E781" s="40" t="e">
        <f>#REF!</f>
        <v>#REF!</v>
      </c>
      <c r="F781" s="40"/>
      <c r="G781" s="96"/>
      <c r="H781" s="96"/>
      <c r="I781" s="40" t="e">
        <f>#REF!</f>
        <v>#REF!</v>
      </c>
      <c r="J781" s="40" t="e">
        <f>#REF!</f>
        <v>#REF!</v>
      </c>
      <c r="K781" s="40" t="e">
        <f>#REF!</f>
        <v>#REF!</v>
      </c>
      <c r="L781" s="91"/>
      <c r="M781" s="91">
        <f t="shared" si="52"/>
        <v>25</v>
      </c>
      <c r="N781" s="91" t="str">
        <f t="shared" ca="1" si="53"/>
        <v>#REFERENCE!</v>
      </c>
    </row>
    <row r="782" spans="1:14" ht="12.75">
      <c r="A782" s="92" t="str">
        <f t="shared" ca="1" si="51"/>
        <v>#REFERENCE</v>
      </c>
      <c r="B782" s="40"/>
      <c r="C782" s="40" t="e">
        <f>#REF!</f>
        <v>#REF!</v>
      </c>
      <c r="D782" s="98" t="s">
        <v>1047</v>
      </c>
      <c r="E782" s="40" t="e">
        <f>#REF!</f>
        <v>#REF!</v>
      </c>
      <c r="F782" s="40"/>
      <c r="G782" s="96"/>
      <c r="H782" s="96"/>
      <c r="I782" s="40" t="e">
        <f>#REF!</f>
        <v>#REF!</v>
      </c>
      <c r="J782" s="40" t="e">
        <f>#REF!</f>
        <v>#REF!</v>
      </c>
      <c r="K782" s="40" t="e">
        <f>#REF!</f>
        <v>#REF!</v>
      </c>
      <c r="L782" s="91"/>
      <c r="M782" s="91">
        <f t="shared" si="52"/>
        <v>25</v>
      </c>
      <c r="N782" s="91" t="str">
        <f t="shared" ca="1" si="53"/>
        <v>#REFERENCE!</v>
      </c>
    </row>
    <row r="783" spans="1:14" ht="12.75">
      <c r="A783" s="92" t="str">
        <f t="shared" ca="1" si="51"/>
        <v>#REFERENCE</v>
      </c>
      <c r="B783" s="40"/>
      <c r="C783" s="40" t="e">
        <f>#REF!</f>
        <v>#REF!</v>
      </c>
      <c r="D783" s="98" t="s">
        <v>1048</v>
      </c>
      <c r="E783" s="40" t="e">
        <f>#REF!</f>
        <v>#REF!</v>
      </c>
      <c r="F783" s="40"/>
      <c r="G783" s="96"/>
      <c r="H783" s="96"/>
      <c r="I783" s="40" t="e">
        <f>#REF!</f>
        <v>#REF!</v>
      </c>
      <c r="J783" s="40" t="e">
        <f>#REF!</f>
        <v>#REF!</v>
      </c>
      <c r="K783" s="40" t="e">
        <f>#REF!</f>
        <v>#REF!</v>
      </c>
      <c r="L783" s="91"/>
      <c r="M783" s="91">
        <f t="shared" si="52"/>
        <v>27</v>
      </c>
      <c r="N783" s="91" t="str">
        <f t="shared" ca="1" si="53"/>
        <v>#REFERENCE!</v>
      </c>
    </row>
    <row r="784" spans="1:14" ht="12.75">
      <c r="A784" s="92" t="str">
        <f t="shared" ca="1" si="51"/>
        <v>#REFERENCE</v>
      </c>
      <c r="B784" s="40"/>
      <c r="C784" s="40" t="e">
        <f>#REF!</f>
        <v>#REF!</v>
      </c>
      <c r="D784" s="98" t="s">
        <v>1049</v>
      </c>
      <c r="E784" s="40" t="e">
        <f>#REF!</f>
        <v>#REF!</v>
      </c>
      <c r="F784" s="40"/>
      <c r="G784" s="96"/>
      <c r="H784" s="96"/>
      <c r="I784" s="40" t="e">
        <f>#REF!</f>
        <v>#REF!</v>
      </c>
      <c r="J784" s="40" t="e">
        <f>#REF!</f>
        <v>#REF!</v>
      </c>
      <c r="K784" s="40" t="e">
        <f>#REF!</f>
        <v>#REF!</v>
      </c>
      <c r="L784" s="91"/>
      <c r="M784" s="91">
        <f t="shared" si="52"/>
        <v>28</v>
      </c>
      <c r="N784" s="91" t="str">
        <f t="shared" ca="1" si="53"/>
        <v>#REFERENCE!</v>
      </c>
    </row>
    <row r="785" spans="1:14" ht="12.75">
      <c r="A785" s="92" t="str">
        <f t="shared" ca="1" si="51"/>
        <v>#REFERENCE</v>
      </c>
      <c r="B785" s="40"/>
      <c r="C785" s="40" t="e">
        <f>#REF!</f>
        <v>#REF!</v>
      </c>
      <c r="D785" s="98" t="s">
        <v>1050</v>
      </c>
      <c r="E785" s="40" t="e">
        <f>#REF!</f>
        <v>#REF!</v>
      </c>
      <c r="F785" s="40"/>
      <c r="G785" s="96"/>
      <c r="H785" s="96"/>
      <c r="I785" s="40" t="e">
        <f>#REF!</f>
        <v>#REF!</v>
      </c>
      <c r="J785" s="40" t="e">
        <f>#REF!</f>
        <v>#REF!</v>
      </c>
      <c r="K785" s="40" t="e">
        <f>#REF!</f>
        <v>#REF!</v>
      </c>
      <c r="L785" s="91"/>
      <c r="M785" s="91">
        <f t="shared" si="52"/>
        <v>28</v>
      </c>
      <c r="N785" s="91" t="str">
        <f t="shared" ca="1" si="53"/>
        <v>#REFERENCE!</v>
      </c>
    </row>
    <row r="786" spans="1:14" ht="12.75">
      <c r="A786" s="92" t="str">
        <f t="shared" ca="1" si="51"/>
        <v>#REFERENCE</v>
      </c>
      <c r="B786" s="40"/>
      <c r="C786" s="40" t="e">
        <f>#REF!</f>
        <v>#REF!</v>
      </c>
      <c r="D786" s="98" t="s">
        <v>1051</v>
      </c>
      <c r="E786" s="40" t="e">
        <f>#REF!</f>
        <v>#REF!</v>
      </c>
      <c r="F786" s="40"/>
      <c r="G786" s="96"/>
      <c r="H786" s="96"/>
      <c r="I786" s="40" t="e">
        <f>#REF!</f>
        <v>#REF!</v>
      </c>
      <c r="J786" s="40" t="e">
        <f>#REF!</f>
        <v>#REF!</v>
      </c>
      <c r="K786" s="40" t="e">
        <f>#REF!</f>
        <v>#REF!</v>
      </c>
      <c r="L786" s="91"/>
      <c r="M786" s="91">
        <f t="shared" si="52"/>
        <v>28</v>
      </c>
      <c r="N786" s="91" t="str">
        <f t="shared" ca="1" si="53"/>
        <v>#REFERENCE!</v>
      </c>
    </row>
    <row r="787" spans="1:14" ht="12.75">
      <c r="A787" s="92" t="str">
        <f t="shared" ca="1" si="51"/>
        <v>#REFERENCE</v>
      </c>
      <c r="B787" s="40"/>
      <c r="C787" s="40" t="e">
        <f>#REF!</f>
        <v>#REF!</v>
      </c>
      <c r="D787" s="98" t="s">
        <v>1052</v>
      </c>
      <c r="E787" s="40" t="e">
        <f>#REF!</f>
        <v>#REF!</v>
      </c>
      <c r="F787" s="40"/>
      <c r="G787" s="96"/>
      <c r="H787" s="96"/>
      <c r="I787" s="40" t="e">
        <f>#REF!</f>
        <v>#REF!</v>
      </c>
      <c r="J787" s="40" t="e">
        <f>#REF!</f>
        <v>#REF!</v>
      </c>
      <c r="K787" s="40" t="e">
        <f>#REF!</f>
        <v>#REF!</v>
      </c>
      <c r="L787" s="91"/>
      <c r="M787" s="91">
        <f t="shared" si="52"/>
        <v>22</v>
      </c>
      <c r="N787" s="91" t="str">
        <f t="shared" ca="1" si="53"/>
        <v>#REFERENCE!</v>
      </c>
    </row>
    <row r="788" spans="1:14" ht="12.75">
      <c r="A788" s="93" t="str">
        <f t="shared" ca="1" si="51"/>
        <v>#REFERENCE</v>
      </c>
      <c r="B788" s="1" t="e">
        <f>#REF!</f>
        <v>#REF!</v>
      </c>
      <c r="C788" s="1" t="e">
        <f>#REF!</f>
        <v>#REF!</v>
      </c>
      <c r="D788" s="101" t="s">
        <v>1053</v>
      </c>
      <c r="E788" s="1" t="e">
        <f>#REF!</f>
        <v>#REF!</v>
      </c>
      <c r="F788" s="1"/>
      <c r="G788" s="100"/>
      <c r="H788" s="100"/>
      <c r="I788" s="1" t="e">
        <f>#REF!</f>
        <v>#REF!</v>
      </c>
      <c r="J788" s="1" t="e">
        <f>#REF!</f>
        <v>#REF!</v>
      </c>
      <c r="K788" s="1" t="e">
        <f>#REF!</f>
        <v>#REF!</v>
      </c>
      <c r="L788" s="91"/>
      <c r="M788" s="91">
        <f t="shared" si="52"/>
        <v>23</v>
      </c>
      <c r="N788" s="91" t="str">
        <f t="shared" ca="1" si="53"/>
        <v>#REFERENCE!</v>
      </c>
    </row>
    <row r="789" spans="1:14" ht="12.75">
      <c r="A789" s="93" t="str">
        <f t="shared" ca="1" si="51"/>
        <v>#REFERENCE</v>
      </c>
      <c r="B789" s="1"/>
      <c r="C789" s="1" t="e">
        <f>#REF!</f>
        <v>#REF!</v>
      </c>
      <c r="D789" s="101" t="s">
        <v>1054</v>
      </c>
      <c r="E789" s="1" t="e">
        <f>#REF!</f>
        <v>#REF!</v>
      </c>
      <c r="F789" s="1"/>
      <c r="G789" s="100"/>
      <c r="H789" s="100"/>
      <c r="I789" s="1" t="e">
        <f>#REF!</f>
        <v>#REF!</v>
      </c>
      <c r="J789" s="1" t="e">
        <f>#REF!</f>
        <v>#REF!</v>
      </c>
      <c r="K789" s="1" t="e">
        <f>#REF!</f>
        <v>#REF!</v>
      </c>
      <c r="L789" s="91"/>
      <c r="M789" s="91">
        <f t="shared" si="52"/>
        <v>24</v>
      </c>
      <c r="N789" s="91" t="str">
        <f t="shared" ca="1" si="53"/>
        <v>#REFERENCE!</v>
      </c>
    </row>
    <row r="790" spans="1:14" ht="12.75">
      <c r="A790" s="93" t="str">
        <f t="shared" ca="1" si="51"/>
        <v>#REFERENCE</v>
      </c>
      <c r="B790" s="1"/>
      <c r="C790" s="1" t="e">
        <f>#REF!</f>
        <v>#REF!</v>
      </c>
      <c r="D790" s="101" t="s">
        <v>1055</v>
      </c>
      <c r="E790" s="1" t="e">
        <f>#REF!</f>
        <v>#REF!</v>
      </c>
      <c r="F790" s="1"/>
      <c r="G790" s="100"/>
      <c r="H790" s="100"/>
      <c r="I790" s="1" t="e">
        <f>#REF!</f>
        <v>#REF!</v>
      </c>
      <c r="J790" s="1" t="e">
        <f>#REF!</f>
        <v>#REF!</v>
      </c>
      <c r="K790" s="1" t="e">
        <f>#REF!</f>
        <v>#REF!</v>
      </c>
      <c r="L790" s="91"/>
      <c r="M790" s="91">
        <f t="shared" si="52"/>
        <v>24</v>
      </c>
      <c r="N790" s="91" t="str">
        <f t="shared" ca="1" si="53"/>
        <v>#REFERENCE!</v>
      </c>
    </row>
    <row r="791" spans="1:14" ht="12.75">
      <c r="A791" s="93" t="str">
        <f t="shared" ca="1" si="51"/>
        <v>#REFERENCE</v>
      </c>
      <c r="B791" s="1"/>
      <c r="C791" s="1" t="e">
        <f>#REF!</f>
        <v>#REF!</v>
      </c>
      <c r="D791" s="101" t="s">
        <v>1056</v>
      </c>
      <c r="E791" s="1" t="e">
        <f>#REF!</f>
        <v>#REF!</v>
      </c>
      <c r="F791" s="1"/>
      <c r="G791" s="100"/>
      <c r="H791" s="100"/>
      <c r="I791" s="1" t="e">
        <f>#REF!</f>
        <v>#REF!</v>
      </c>
      <c r="J791" s="1" t="e">
        <f>#REF!</f>
        <v>#REF!</v>
      </c>
      <c r="K791" s="1" t="e">
        <f>#REF!</f>
        <v>#REF!</v>
      </c>
      <c r="L791" s="91"/>
      <c r="M791" s="91">
        <f t="shared" si="52"/>
        <v>24</v>
      </c>
      <c r="N791" s="91" t="str">
        <f t="shared" ca="1" si="53"/>
        <v>#REFERENCE!</v>
      </c>
    </row>
    <row r="792" spans="1:14" ht="12.75">
      <c r="A792" s="93" t="str">
        <f t="shared" ca="1" si="51"/>
        <v>#REFERENCE</v>
      </c>
      <c r="B792" s="1"/>
      <c r="C792" s="1" t="e">
        <f>#REF!</f>
        <v>#REF!</v>
      </c>
      <c r="D792" s="101" t="s">
        <v>1057</v>
      </c>
      <c r="E792" s="1" t="e">
        <f>#REF!</f>
        <v>#REF!</v>
      </c>
      <c r="F792" s="1"/>
      <c r="G792" s="100"/>
      <c r="H792" s="100"/>
      <c r="I792" s="1" t="e">
        <f>#REF!</f>
        <v>#REF!</v>
      </c>
      <c r="J792" s="1" t="e">
        <f>#REF!</f>
        <v>#REF!</v>
      </c>
      <c r="K792" s="1" t="e">
        <f>#REF!</f>
        <v>#REF!</v>
      </c>
      <c r="L792" s="91"/>
      <c r="M792" s="91">
        <f t="shared" si="52"/>
        <v>26</v>
      </c>
      <c r="N792" s="91" t="str">
        <f t="shared" ca="1" si="53"/>
        <v>#REFERENCE!</v>
      </c>
    </row>
    <row r="793" spans="1:14" ht="12.75">
      <c r="A793" s="93" t="str">
        <f t="shared" ca="1" si="51"/>
        <v>#REFERENCE</v>
      </c>
      <c r="B793" s="1"/>
      <c r="C793" s="1" t="e">
        <f>#REF!</f>
        <v>#REF!</v>
      </c>
      <c r="D793" s="101" t="s">
        <v>1058</v>
      </c>
      <c r="E793" s="1" t="e">
        <f>#REF!</f>
        <v>#REF!</v>
      </c>
      <c r="F793" s="1"/>
      <c r="G793" s="100"/>
      <c r="H793" s="100"/>
      <c r="I793" s="1" t="e">
        <f>#REF!</f>
        <v>#REF!</v>
      </c>
      <c r="J793" s="1" t="e">
        <f>#REF!</f>
        <v>#REF!</v>
      </c>
      <c r="K793" s="1" t="e">
        <f>#REF!</f>
        <v>#REF!</v>
      </c>
      <c r="L793" s="91"/>
      <c r="M793" s="91">
        <f t="shared" si="52"/>
        <v>27</v>
      </c>
      <c r="N793" s="91" t="str">
        <f t="shared" ca="1" si="53"/>
        <v>#REFERENCE!</v>
      </c>
    </row>
    <row r="794" spans="1:14" ht="12.75">
      <c r="A794" s="93" t="str">
        <f t="shared" ca="1" si="51"/>
        <v>#REFERENCE</v>
      </c>
      <c r="B794" s="1"/>
      <c r="C794" s="1" t="e">
        <f>#REF!</f>
        <v>#REF!</v>
      </c>
      <c r="D794" s="101" t="s">
        <v>1059</v>
      </c>
      <c r="E794" s="1" t="e">
        <f>#REF!</f>
        <v>#REF!</v>
      </c>
      <c r="F794" s="1"/>
      <c r="G794" s="100"/>
      <c r="H794" s="100"/>
      <c r="I794" s="1" t="e">
        <f>#REF!</f>
        <v>#REF!</v>
      </c>
      <c r="J794" s="1" t="e">
        <f>#REF!</f>
        <v>#REF!</v>
      </c>
      <c r="K794" s="1" t="e">
        <f>#REF!</f>
        <v>#REF!</v>
      </c>
      <c r="L794" s="91"/>
      <c r="M794" s="91">
        <f t="shared" si="52"/>
        <v>27</v>
      </c>
      <c r="N794" s="91" t="str">
        <f t="shared" ca="1" si="53"/>
        <v>#REFERENCE!</v>
      </c>
    </row>
    <row r="795" spans="1:14" ht="12.75">
      <c r="A795" s="93" t="str">
        <f t="shared" ca="1" si="51"/>
        <v>#REFERENCE</v>
      </c>
      <c r="B795" s="1"/>
      <c r="C795" s="1" t="e">
        <f>#REF!</f>
        <v>#REF!</v>
      </c>
      <c r="D795" s="101" t="s">
        <v>1060</v>
      </c>
      <c r="E795" s="1" t="e">
        <f>#REF!</f>
        <v>#REF!</v>
      </c>
      <c r="F795" s="1"/>
      <c r="G795" s="100"/>
      <c r="H795" s="100"/>
      <c r="I795" s="1" t="e">
        <f>#REF!</f>
        <v>#REF!</v>
      </c>
      <c r="J795" s="1" t="e">
        <f>#REF!</f>
        <v>#REF!</v>
      </c>
      <c r="K795" s="1" t="e">
        <f>#REF!</f>
        <v>#REF!</v>
      </c>
      <c r="L795" s="91"/>
      <c r="M795" s="91">
        <f t="shared" si="52"/>
        <v>27</v>
      </c>
      <c r="N795" s="91" t="str">
        <f t="shared" ca="1" si="53"/>
        <v>#REFERENCE!</v>
      </c>
    </row>
    <row r="796" spans="1:14" ht="12.75">
      <c r="A796" s="93" t="str">
        <f t="shared" ca="1" si="51"/>
        <v>#REFERENCE</v>
      </c>
      <c r="B796" s="1"/>
      <c r="C796" s="1" t="e">
        <f>#REF!</f>
        <v>#REF!</v>
      </c>
      <c r="D796" s="101" t="s">
        <v>1061</v>
      </c>
      <c r="E796" s="1" t="e">
        <f>#REF!</f>
        <v>#REF!</v>
      </c>
      <c r="F796" s="1"/>
      <c r="G796" s="100"/>
      <c r="H796" s="100"/>
      <c r="I796" s="1" t="e">
        <f>#REF!</f>
        <v>#REF!</v>
      </c>
      <c r="J796" s="1" t="e">
        <f>#REF!</f>
        <v>#REF!</v>
      </c>
      <c r="K796" s="1" t="e">
        <f>#REF!</f>
        <v>#REF!</v>
      </c>
      <c r="L796" s="91"/>
      <c r="M796" s="91">
        <f t="shared" si="52"/>
        <v>21</v>
      </c>
      <c r="N796" s="91" t="str">
        <f t="shared" ca="1" si="53"/>
        <v>#REFERENCE!</v>
      </c>
    </row>
    <row r="797" spans="1:14" ht="12.75">
      <c r="A797" s="93" t="str">
        <f t="shared" ca="1" si="51"/>
        <v>#REFERENCE</v>
      </c>
      <c r="B797" s="1"/>
      <c r="C797" s="1" t="e">
        <f>#REF!</f>
        <v>#REF!</v>
      </c>
      <c r="D797" s="101" t="s">
        <v>1062</v>
      </c>
      <c r="E797" s="1" t="e">
        <f>#REF!</f>
        <v>#REF!</v>
      </c>
      <c r="F797" s="1"/>
      <c r="G797" s="100"/>
      <c r="H797" s="100"/>
      <c r="I797" s="1" t="e">
        <f>#REF!</f>
        <v>#REF!</v>
      </c>
      <c r="J797" s="1" t="e">
        <f>#REF!</f>
        <v>#REF!</v>
      </c>
      <c r="K797" s="1" t="e">
        <f>#REF!</f>
        <v>#REF!</v>
      </c>
      <c r="L797" s="91"/>
      <c r="M797" s="91">
        <f t="shared" si="52"/>
        <v>23</v>
      </c>
      <c r="N797" s="91" t="str">
        <f t="shared" ca="1" si="53"/>
        <v>#REFERENCE!</v>
      </c>
    </row>
    <row r="798" spans="1:14" ht="12.75">
      <c r="A798" s="93" t="str">
        <f t="shared" ca="1" si="51"/>
        <v>#REFERENCE</v>
      </c>
      <c r="B798" s="1"/>
      <c r="C798" s="1" t="e">
        <f>#REF!</f>
        <v>#REF!</v>
      </c>
      <c r="D798" s="101" t="s">
        <v>1063</v>
      </c>
      <c r="E798" s="1" t="e">
        <f>#REF!</f>
        <v>#REF!</v>
      </c>
      <c r="F798" s="1"/>
      <c r="G798" s="100"/>
      <c r="H798" s="100"/>
      <c r="I798" s="1" t="e">
        <f>#REF!</f>
        <v>#REF!</v>
      </c>
      <c r="J798" s="1" t="e">
        <f>#REF!</f>
        <v>#REF!</v>
      </c>
      <c r="K798" s="1" t="e">
        <f>#REF!</f>
        <v>#REF!</v>
      </c>
      <c r="L798" s="91"/>
      <c r="M798" s="91">
        <f t="shared" si="52"/>
        <v>24</v>
      </c>
      <c r="N798" s="91" t="str">
        <f t="shared" ca="1" si="53"/>
        <v>#REFERENCE!</v>
      </c>
    </row>
    <row r="799" spans="1:14" ht="12.75">
      <c r="A799" s="93" t="str">
        <f t="shared" ca="1" si="51"/>
        <v>#REFERENCE</v>
      </c>
      <c r="B799" s="1"/>
      <c r="C799" s="1" t="e">
        <f>#REF!</f>
        <v>#REF!</v>
      </c>
      <c r="D799" s="101" t="s">
        <v>1064</v>
      </c>
      <c r="E799" s="1" t="e">
        <f>#REF!</f>
        <v>#REF!</v>
      </c>
      <c r="F799" s="1"/>
      <c r="G799" s="100"/>
      <c r="H799" s="100"/>
      <c r="I799" s="1" t="e">
        <f>#REF!</f>
        <v>#REF!</v>
      </c>
      <c r="J799" s="1" t="e">
        <f>#REF!</f>
        <v>#REF!</v>
      </c>
      <c r="K799" s="1" t="e">
        <f>#REF!</f>
        <v>#REF!</v>
      </c>
      <c r="L799" s="91"/>
      <c r="M799" s="91">
        <f t="shared" si="52"/>
        <v>24</v>
      </c>
      <c r="N799" s="91" t="str">
        <f t="shared" ca="1" si="53"/>
        <v>#REFERENCE!</v>
      </c>
    </row>
    <row r="800" spans="1:14" ht="12.75">
      <c r="A800" s="93" t="str">
        <f t="shared" ca="1" si="51"/>
        <v>#REFERENCE</v>
      </c>
      <c r="B800" s="1"/>
      <c r="C800" s="1" t="e">
        <f>#REF!</f>
        <v>#REF!</v>
      </c>
      <c r="D800" s="101" t="s">
        <v>1065</v>
      </c>
      <c r="E800" s="1" t="e">
        <f>#REF!</f>
        <v>#REF!</v>
      </c>
      <c r="F800" s="1"/>
      <c r="G800" s="100"/>
      <c r="H800" s="100"/>
      <c r="I800" s="1" t="e">
        <f>#REF!</f>
        <v>#REF!</v>
      </c>
      <c r="J800" s="1" t="e">
        <f>#REF!</f>
        <v>#REF!</v>
      </c>
      <c r="K800" s="1" t="e">
        <f>#REF!</f>
        <v>#REF!</v>
      </c>
      <c r="L800" s="91"/>
      <c r="M800" s="91">
        <f t="shared" si="52"/>
        <v>24</v>
      </c>
      <c r="N800" s="91" t="str">
        <f t="shared" ca="1" si="53"/>
        <v>#REFERENCE!</v>
      </c>
    </row>
    <row r="801" spans="1:14" ht="12.75">
      <c r="A801" s="93" t="str">
        <f t="shared" ca="1" si="51"/>
        <v>#REFERENCE</v>
      </c>
      <c r="B801" s="1"/>
      <c r="C801" s="1" t="e">
        <f>#REF!</f>
        <v>#REF!</v>
      </c>
      <c r="D801" s="101" t="s">
        <v>1066</v>
      </c>
      <c r="E801" s="1" t="e">
        <f>#REF!</f>
        <v>#REF!</v>
      </c>
      <c r="F801" s="1"/>
      <c r="G801" s="100"/>
      <c r="H801" s="100"/>
      <c r="I801" s="1" t="e">
        <f>#REF!</f>
        <v>#REF!</v>
      </c>
      <c r="J801" s="1" t="e">
        <f>#REF!</f>
        <v>#REF!</v>
      </c>
      <c r="K801" s="1" t="e">
        <f>#REF!</f>
        <v>#REF!</v>
      </c>
      <c r="L801" s="91"/>
      <c r="M801" s="91">
        <f t="shared" si="52"/>
        <v>26</v>
      </c>
      <c r="N801" s="91" t="str">
        <f t="shared" ca="1" si="53"/>
        <v>#REFERENCE!</v>
      </c>
    </row>
    <row r="802" spans="1:14" ht="12.75">
      <c r="A802" s="93" t="str">
        <f t="shared" ca="1" si="51"/>
        <v>#REFERENCE</v>
      </c>
      <c r="B802" s="1"/>
      <c r="C802" s="1" t="e">
        <f>#REF!</f>
        <v>#REF!</v>
      </c>
      <c r="D802" s="101" t="s">
        <v>1067</v>
      </c>
      <c r="E802" s="1" t="e">
        <f>#REF!</f>
        <v>#REF!</v>
      </c>
      <c r="F802" s="1"/>
      <c r="G802" s="100"/>
      <c r="H802" s="100"/>
      <c r="I802" s="1" t="e">
        <f>#REF!</f>
        <v>#REF!</v>
      </c>
      <c r="J802" s="1" t="e">
        <f>#REF!</f>
        <v>#REF!</v>
      </c>
      <c r="K802" s="1" t="e">
        <f>#REF!</f>
        <v>#REF!</v>
      </c>
      <c r="L802" s="91"/>
      <c r="M802" s="91">
        <f t="shared" si="52"/>
        <v>27</v>
      </c>
      <c r="N802" s="91" t="str">
        <f t="shared" ca="1" si="53"/>
        <v>#REFERENCE!</v>
      </c>
    </row>
    <row r="803" spans="1:14" ht="12.75">
      <c r="A803" s="93" t="str">
        <f t="shared" ca="1" si="51"/>
        <v>#REFERENCE</v>
      </c>
      <c r="B803" s="1"/>
      <c r="C803" s="1" t="e">
        <f>#REF!</f>
        <v>#REF!</v>
      </c>
      <c r="D803" s="101" t="s">
        <v>1068</v>
      </c>
      <c r="E803" s="1" t="e">
        <f>#REF!</f>
        <v>#REF!</v>
      </c>
      <c r="F803" s="1"/>
      <c r="G803" s="100"/>
      <c r="H803" s="100"/>
      <c r="I803" s="1" t="e">
        <f>#REF!</f>
        <v>#REF!</v>
      </c>
      <c r="J803" s="1" t="e">
        <f>#REF!</f>
        <v>#REF!</v>
      </c>
      <c r="K803" s="1" t="e">
        <f>#REF!</f>
        <v>#REF!</v>
      </c>
      <c r="L803" s="91"/>
      <c r="M803" s="91">
        <f t="shared" si="52"/>
        <v>27</v>
      </c>
      <c r="N803" s="91" t="str">
        <f t="shared" ca="1" si="53"/>
        <v>#REFERENCE!</v>
      </c>
    </row>
    <row r="804" spans="1:14" ht="12.75">
      <c r="A804" s="93" t="str">
        <f t="shared" ca="1" si="51"/>
        <v>#REFERENCE</v>
      </c>
      <c r="B804" s="1"/>
      <c r="C804" s="1" t="e">
        <f>#REF!</f>
        <v>#REF!</v>
      </c>
      <c r="D804" s="101" t="s">
        <v>1069</v>
      </c>
      <c r="E804" s="1" t="e">
        <f>#REF!</f>
        <v>#REF!</v>
      </c>
      <c r="F804" s="1"/>
      <c r="G804" s="100"/>
      <c r="H804" s="100"/>
      <c r="I804" s="1" t="e">
        <f>#REF!</f>
        <v>#REF!</v>
      </c>
      <c r="J804" s="1" t="e">
        <f>#REF!</f>
        <v>#REF!</v>
      </c>
      <c r="K804" s="1" t="e">
        <f>#REF!</f>
        <v>#REF!</v>
      </c>
      <c r="L804" s="91"/>
      <c r="M804" s="91">
        <f t="shared" si="52"/>
        <v>27</v>
      </c>
      <c r="N804" s="91" t="str">
        <f t="shared" ca="1" si="53"/>
        <v>#REFERENCE!</v>
      </c>
    </row>
    <row r="805" spans="1:14" ht="12.75">
      <c r="A805" s="93" t="str">
        <f t="shared" ca="1" si="51"/>
        <v>#REFERENCE</v>
      </c>
      <c r="B805" s="1"/>
      <c r="C805" s="1" t="e">
        <f>#REF!</f>
        <v>#REF!</v>
      </c>
      <c r="D805" s="101" t="s">
        <v>1070</v>
      </c>
      <c r="E805" s="1" t="e">
        <f>#REF!</f>
        <v>#REF!</v>
      </c>
      <c r="F805" s="1"/>
      <c r="G805" s="100"/>
      <c r="H805" s="100"/>
      <c r="I805" s="1" t="e">
        <f>#REF!</f>
        <v>#REF!</v>
      </c>
      <c r="J805" s="1" t="e">
        <f>#REF!</f>
        <v>#REF!</v>
      </c>
      <c r="K805" s="1" t="e">
        <f>#REF!</f>
        <v>#REF!</v>
      </c>
      <c r="L805" s="91"/>
      <c r="M805" s="91">
        <f t="shared" si="52"/>
        <v>21</v>
      </c>
      <c r="N805" s="91" t="str">
        <f t="shared" ca="1" si="53"/>
        <v>#REFERENCE!</v>
      </c>
    </row>
    <row r="806" spans="1:14" ht="12.75">
      <c r="A806" s="93" t="str">
        <f t="shared" ca="1" si="51"/>
        <v>#REFERENCE</v>
      </c>
      <c r="B806" s="1"/>
      <c r="C806" s="1" t="e">
        <f>#REF!</f>
        <v>#REF!</v>
      </c>
      <c r="D806" s="101" t="s">
        <v>1071</v>
      </c>
      <c r="E806" s="1" t="e">
        <f>#REF!</f>
        <v>#REF!</v>
      </c>
      <c r="F806" s="1"/>
      <c r="G806" s="100"/>
      <c r="H806" s="100"/>
      <c r="I806" s="1" t="e">
        <f>#REF!</f>
        <v>#REF!</v>
      </c>
      <c r="J806" s="1" t="e">
        <f>#REF!</f>
        <v>#REF!</v>
      </c>
      <c r="K806" s="1" t="e">
        <f>#REF!</f>
        <v>#REF!</v>
      </c>
      <c r="L806" s="91"/>
      <c r="M806" s="91">
        <f t="shared" si="52"/>
        <v>23</v>
      </c>
      <c r="N806" s="91" t="str">
        <f t="shared" ca="1" si="53"/>
        <v>#REFERENCE!</v>
      </c>
    </row>
    <row r="807" spans="1:14" ht="12.75">
      <c r="A807" s="93" t="str">
        <f t="shared" ca="1" si="51"/>
        <v>#REFERENCE</v>
      </c>
      <c r="B807" s="1"/>
      <c r="C807" s="1" t="e">
        <f>#REF!</f>
        <v>#REF!</v>
      </c>
      <c r="D807" s="101" t="s">
        <v>1072</v>
      </c>
      <c r="E807" s="1" t="e">
        <f>#REF!</f>
        <v>#REF!</v>
      </c>
      <c r="F807" s="1"/>
      <c r="G807" s="100"/>
      <c r="H807" s="100"/>
      <c r="I807" s="1" t="e">
        <f>#REF!</f>
        <v>#REF!</v>
      </c>
      <c r="J807" s="1" t="e">
        <f>#REF!</f>
        <v>#REF!</v>
      </c>
      <c r="K807" s="1" t="e">
        <f>#REF!</f>
        <v>#REF!</v>
      </c>
      <c r="L807" s="91"/>
      <c r="M807" s="91">
        <f t="shared" si="52"/>
        <v>24</v>
      </c>
      <c r="N807" s="91" t="str">
        <f t="shared" ca="1" si="53"/>
        <v>#REFERENCE!</v>
      </c>
    </row>
    <row r="808" spans="1:14" ht="12.75">
      <c r="A808" s="93" t="str">
        <f t="shared" ca="1" si="51"/>
        <v>#REFERENCE</v>
      </c>
      <c r="B808" s="1"/>
      <c r="C808" s="1" t="e">
        <f>#REF!</f>
        <v>#REF!</v>
      </c>
      <c r="D808" s="101" t="s">
        <v>1073</v>
      </c>
      <c r="E808" s="1" t="e">
        <f>#REF!</f>
        <v>#REF!</v>
      </c>
      <c r="F808" s="1"/>
      <c r="G808" s="100"/>
      <c r="H808" s="100"/>
      <c r="I808" s="1" t="e">
        <f>#REF!</f>
        <v>#REF!</v>
      </c>
      <c r="J808" s="1" t="e">
        <f>#REF!</f>
        <v>#REF!</v>
      </c>
      <c r="K808" s="1" t="e">
        <f>#REF!</f>
        <v>#REF!</v>
      </c>
      <c r="L808" s="91"/>
      <c r="M808" s="91">
        <f t="shared" si="52"/>
        <v>24</v>
      </c>
      <c r="N808" s="91" t="str">
        <f t="shared" ca="1" si="53"/>
        <v>#REFERENCE!</v>
      </c>
    </row>
    <row r="809" spans="1:14" ht="12.75">
      <c r="A809" s="93" t="str">
        <f t="shared" ca="1" si="51"/>
        <v>#REFERENCE</v>
      </c>
      <c r="B809" s="1"/>
      <c r="C809" s="1" t="e">
        <f>#REF!</f>
        <v>#REF!</v>
      </c>
      <c r="D809" s="101" t="s">
        <v>1074</v>
      </c>
      <c r="E809" s="1" t="e">
        <f>#REF!</f>
        <v>#REF!</v>
      </c>
      <c r="F809" s="1"/>
      <c r="G809" s="100"/>
      <c r="H809" s="100"/>
      <c r="I809" s="1" t="e">
        <f>#REF!</f>
        <v>#REF!</v>
      </c>
      <c r="J809" s="1" t="e">
        <f>#REF!</f>
        <v>#REF!</v>
      </c>
      <c r="K809" s="1" t="e">
        <f>#REF!</f>
        <v>#REF!</v>
      </c>
      <c r="L809" s="91"/>
      <c r="M809" s="91">
        <f t="shared" si="52"/>
        <v>24</v>
      </c>
      <c r="N809" s="91" t="str">
        <f t="shared" ca="1" si="53"/>
        <v>#REFERENCE!</v>
      </c>
    </row>
    <row r="810" spans="1:14" ht="12.75">
      <c r="A810" s="93" t="str">
        <f t="shared" ca="1" si="51"/>
        <v>#REFERENCE</v>
      </c>
      <c r="B810" s="1"/>
      <c r="C810" s="1" t="e">
        <f>#REF!</f>
        <v>#REF!</v>
      </c>
      <c r="D810" s="101" t="s">
        <v>1075</v>
      </c>
      <c r="E810" s="1" t="e">
        <f>#REF!</f>
        <v>#REF!</v>
      </c>
      <c r="F810" s="1"/>
      <c r="G810" s="100"/>
      <c r="H810" s="100"/>
      <c r="I810" s="1" t="e">
        <f>#REF!</f>
        <v>#REF!</v>
      </c>
      <c r="J810" s="1" t="e">
        <f>#REF!</f>
        <v>#REF!</v>
      </c>
      <c r="K810" s="1" t="e">
        <f>#REF!</f>
        <v>#REF!</v>
      </c>
      <c r="L810" s="91"/>
      <c r="M810" s="91">
        <f t="shared" si="52"/>
        <v>26</v>
      </c>
      <c r="N810" s="91" t="str">
        <f t="shared" ca="1" si="53"/>
        <v>#REFERENCE!</v>
      </c>
    </row>
    <row r="811" spans="1:14" ht="12.75">
      <c r="A811" s="93" t="str">
        <f t="shared" ca="1" si="51"/>
        <v>#REFERENCE</v>
      </c>
      <c r="B811" s="1"/>
      <c r="C811" s="1" t="e">
        <f>#REF!</f>
        <v>#REF!</v>
      </c>
      <c r="D811" s="101" t="s">
        <v>1076</v>
      </c>
      <c r="E811" s="1" t="e">
        <f>#REF!</f>
        <v>#REF!</v>
      </c>
      <c r="F811" s="1"/>
      <c r="G811" s="100"/>
      <c r="H811" s="100"/>
      <c r="I811" s="1" t="e">
        <f>#REF!</f>
        <v>#REF!</v>
      </c>
      <c r="J811" s="1" t="e">
        <f>#REF!</f>
        <v>#REF!</v>
      </c>
      <c r="K811" s="1" t="e">
        <f>#REF!</f>
        <v>#REF!</v>
      </c>
      <c r="L811" s="91"/>
      <c r="M811" s="91">
        <f t="shared" si="52"/>
        <v>27</v>
      </c>
      <c r="N811" s="91" t="str">
        <f t="shared" ca="1" si="53"/>
        <v>#REFERENCE!</v>
      </c>
    </row>
    <row r="812" spans="1:14" ht="12.75">
      <c r="A812" s="93" t="str">
        <f t="shared" ca="1" si="51"/>
        <v>#REFERENCE</v>
      </c>
      <c r="B812" s="1"/>
      <c r="C812" s="1" t="e">
        <f>#REF!</f>
        <v>#REF!</v>
      </c>
      <c r="D812" s="101" t="s">
        <v>1077</v>
      </c>
      <c r="E812" s="1" t="e">
        <f>#REF!</f>
        <v>#REF!</v>
      </c>
      <c r="F812" s="1"/>
      <c r="G812" s="100"/>
      <c r="H812" s="100"/>
      <c r="I812" s="1" t="e">
        <f>#REF!</f>
        <v>#REF!</v>
      </c>
      <c r="J812" s="1" t="e">
        <f>#REF!</f>
        <v>#REF!</v>
      </c>
      <c r="K812" s="1" t="e">
        <f>#REF!</f>
        <v>#REF!</v>
      </c>
      <c r="L812" s="91"/>
      <c r="M812" s="91">
        <f t="shared" si="52"/>
        <v>27</v>
      </c>
      <c r="N812" s="91" t="str">
        <f t="shared" ca="1" si="53"/>
        <v>#REFERENCE!</v>
      </c>
    </row>
    <row r="813" spans="1:14" ht="12.75">
      <c r="A813" s="93" t="str">
        <f t="shared" ca="1" si="51"/>
        <v>#REFERENCE</v>
      </c>
      <c r="B813" s="1"/>
      <c r="C813" s="1" t="e">
        <f>#REF!</f>
        <v>#REF!</v>
      </c>
      <c r="D813" s="101" t="s">
        <v>1078</v>
      </c>
      <c r="E813" s="1" t="e">
        <f>#REF!</f>
        <v>#REF!</v>
      </c>
      <c r="F813" s="1"/>
      <c r="G813" s="100"/>
      <c r="H813" s="100"/>
      <c r="I813" s="1" t="e">
        <f>#REF!</f>
        <v>#REF!</v>
      </c>
      <c r="J813" s="1" t="e">
        <f>#REF!</f>
        <v>#REF!</v>
      </c>
      <c r="K813" s="1" t="e">
        <f>#REF!</f>
        <v>#REF!</v>
      </c>
      <c r="L813" s="91"/>
      <c r="M813" s="91">
        <f t="shared" si="52"/>
        <v>27</v>
      </c>
      <c r="N813" s="91" t="str">
        <f t="shared" ca="1" si="53"/>
        <v>#REFERENCE!</v>
      </c>
    </row>
    <row r="814" spans="1:14" ht="12.75">
      <c r="A814" s="93" t="str">
        <f t="shared" ca="1" si="51"/>
        <v>#REFERENCE</v>
      </c>
      <c r="B814" s="1"/>
      <c r="C814" s="1" t="e">
        <f>#REF!</f>
        <v>#REF!</v>
      </c>
      <c r="D814" s="101" t="s">
        <v>1079</v>
      </c>
      <c r="E814" s="1" t="e">
        <f>#REF!</f>
        <v>#REF!</v>
      </c>
      <c r="F814" s="1"/>
      <c r="G814" s="100"/>
      <c r="H814" s="100"/>
      <c r="I814" s="1" t="e">
        <f>#REF!</f>
        <v>#REF!</v>
      </c>
      <c r="J814" s="1" t="e">
        <f>#REF!</f>
        <v>#REF!</v>
      </c>
      <c r="K814" s="1" t="e">
        <f>#REF!</f>
        <v>#REF!</v>
      </c>
      <c r="L814" s="91"/>
      <c r="M814" s="91">
        <f t="shared" si="52"/>
        <v>21</v>
      </c>
      <c r="N814" s="91" t="str">
        <f t="shared" ca="1" si="53"/>
        <v>#REFERENCE!</v>
      </c>
    </row>
    <row r="815" spans="1:14" ht="12.75">
      <c r="A815" s="93" t="str">
        <f t="shared" ca="1" si="51"/>
        <v>#REFERENCE</v>
      </c>
      <c r="B815" s="1"/>
      <c r="C815" s="1" t="e">
        <f>#REF!</f>
        <v>#REF!</v>
      </c>
      <c r="D815" s="101" t="s">
        <v>1080</v>
      </c>
      <c r="E815" s="1" t="e">
        <f>#REF!</f>
        <v>#REF!</v>
      </c>
      <c r="F815" s="1"/>
      <c r="G815" s="100"/>
      <c r="H815" s="100"/>
      <c r="I815" s="1" t="e">
        <f>#REF!</f>
        <v>#REF!</v>
      </c>
      <c r="J815" s="1" t="e">
        <f>#REF!</f>
        <v>#REF!</v>
      </c>
      <c r="K815" s="1" t="e">
        <f>#REF!</f>
        <v>#REF!</v>
      </c>
      <c r="L815" s="91"/>
      <c r="M815" s="91">
        <f t="shared" si="52"/>
        <v>24</v>
      </c>
      <c r="N815" s="91" t="str">
        <f t="shared" ca="1" si="53"/>
        <v>#REFERENCE!</v>
      </c>
    </row>
    <row r="816" spans="1:14" ht="12.75">
      <c r="A816" s="93" t="str">
        <f t="shared" ca="1" si="51"/>
        <v>#REFERENCE</v>
      </c>
      <c r="B816" s="1"/>
      <c r="C816" s="1" t="e">
        <f>#REF!</f>
        <v>#REF!</v>
      </c>
      <c r="D816" s="101" t="s">
        <v>1081</v>
      </c>
      <c r="E816" s="1" t="e">
        <f>#REF!</f>
        <v>#REF!</v>
      </c>
      <c r="F816" s="1"/>
      <c r="G816" s="100"/>
      <c r="H816" s="100"/>
      <c r="I816" s="1" t="e">
        <f>#REF!</f>
        <v>#REF!</v>
      </c>
      <c r="J816" s="1" t="e">
        <f>#REF!</f>
        <v>#REF!</v>
      </c>
      <c r="K816" s="1" t="e">
        <f>#REF!</f>
        <v>#REF!</v>
      </c>
      <c r="L816" s="91"/>
      <c r="M816" s="91">
        <f t="shared" si="52"/>
        <v>25</v>
      </c>
      <c r="N816" s="91" t="str">
        <f t="shared" ca="1" si="53"/>
        <v>#REFERENCE!</v>
      </c>
    </row>
    <row r="817" spans="1:14" ht="12.75">
      <c r="A817" s="93" t="str">
        <f t="shared" ca="1" si="51"/>
        <v>#REFERENCE</v>
      </c>
      <c r="B817" s="1"/>
      <c r="C817" s="1" t="e">
        <f>#REF!</f>
        <v>#REF!</v>
      </c>
      <c r="D817" s="101" t="s">
        <v>1082</v>
      </c>
      <c r="E817" s="1" t="e">
        <f>#REF!</f>
        <v>#REF!</v>
      </c>
      <c r="F817" s="1"/>
      <c r="G817" s="100"/>
      <c r="H817" s="100"/>
      <c r="I817" s="1" t="e">
        <f>#REF!</f>
        <v>#REF!</v>
      </c>
      <c r="J817" s="1" t="e">
        <f>#REF!</f>
        <v>#REF!</v>
      </c>
      <c r="K817" s="1" t="e">
        <f>#REF!</f>
        <v>#REF!</v>
      </c>
      <c r="L817" s="91"/>
      <c r="M817" s="91">
        <f t="shared" si="52"/>
        <v>25</v>
      </c>
      <c r="N817" s="91" t="str">
        <f t="shared" ca="1" si="53"/>
        <v>#REFERENCE!</v>
      </c>
    </row>
    <row r="818" spans="1:14" ht="12.75">
      <c r="A818" s="93" t="str">
        <f t="shared" ca="1" si="51"/>
        <v>#REFERENCE</v>
      </c>
      <c r="B818" s="1"/>
      <c r="C818" s="1" t="e">
        <f>#REF!</f>
        <v>#REF!</v>
      </c>
      <c r="D818" s="101" t="s">
        <v>1083</v>
      </c>
      <c r="E818" s="1" t="e">
        <f>#REF!</f>
        <v>#REF!</v>
      </c>
      <c r="F818" s="1"/>
      <c r="G818" s="100"/>
      <c r="H818" s="100"/>
      <c r="I818" s="1" t="e">
        <f>#REF!</f>
        <v>#REF!</v>
      </c>
      <c r="J818" s="1" t="e">
        <f>#REF!</f>
        <v>#REF!</v>
      </c>
      <c r="K818" s="1" t="e">
        <f>#REF!</f>
        <v>#REF!</v>
      </c>
      <c r="L818" s="91"/>
      <c r="M818" s="91">
        <f t="shared" si="52"/>
        <v>25</v>
      </c>
      <c r="N818" s="91" t="str">
        <f t="shared" ca="1" si="53"/>
        <v>#REFERENCE!</v>
      </c>
    </row>
    <row r="819" spans="1:14" ht="12.75">
      <c r="A819" s="93" t="str">
        <f t="shared" ca="1" si="51"/>
        <v>#REFERENCE</v>
      </c>
      <c r="B819" s="1"/>
      <c r="C819" s="1" t="e">
        <f>#REF!</f>
        <v>#REF!</v>
      </c>
      <c r="D819" s="101" t="s">
        <v>1084</v>
      </c>
      <c r="E819" s="1" t="e">
        <f>#REF!</f>
        <v>#REF!</v>
      </c>
      <c r="F819" s="1"/>
      <c r="G819" s="100"/>
      <c r="H819" s="100"/>
      <c r="I819" s="1" t="e">
        <f>#REF!</f>
        <v>#REF!</v>
      </c>
      <c r="J819" s="1" t="e">
        <f>#REF!</f>
        <v>#REF!</v>
      </c>
      <c r="K819" s="1" t="e">
        <f>#REF!</f>
        <v>#REF!</v>
      </c>
      <c r="L819" s="91"/>
      <c r="M819" s="91">
        <f t="shared" si="52"/>
        <v>27</v>
      </c>
      <c r="N819" s="91" t="str">
        <f t="shared" ca="1" si="53"/>
        <v>#REFERENCE!</v>
      </c>
    </row>
    <row r="820" spans="1:14" ht="12.75">
      <c r="A820" s="93" t="str">
        <f t="shared" ca="1" si="51"/>
        <v>#REFERENCE</v>
      </c>
      <c r="B820" s="1"/>
      <c r="C820" s="1" t="e">
        <f>#REF!</f>
        <v>#REF!</v>
      </c>
      <c r="D820" s="101" t="s">
        <v>1085</v>
      </c>
      <c r="E820" s="1" t="e">
        <f>#REF!</f>
        <v>#REF!</v>
      </c>
      <c r="F820" s="1"/>
      <c r="G820" s="100"/>
      <c r="H820" s="100"/>
      <c r="I820" s="1" t="e">
        <f>#REF!</f>
        <v>#REF!</v>
      </c>
      <c r="J820" s="1" t="e">
        <f>#REF!</f>
        <v>#REF!</v>
      </c>
      <c r="K820" s="1" t="e">
        <f>#REF!</f>
        <v>#REF!</v>
      </c>
      <c r="L820" s="91"/>
      <c r="M820" s="91">
        <f t="shared" si="52"/>
        <v>28</v>
      </c>
      <c r="N820" s="91" t="str">
        <f t="shared" ca="1" si="53"/>
        <v>#REFERENCE!</v>
      </c>
    </row>
    <row r="821" spans="1:14" ht="12.75">
      <c r="A821" s="93" t="str">
        <f t="shared" ca="1" si="51"/>
        <v>#REFERENCE</v>
      </c>
      <c r="B821" s="1"/>
      <c r="C821" s="1" t="e">
        <f>#REF!</f>
        <v>#REF!</v>
      </c>
      <c r="D821" s="101" t="s">
        <v>1086</v>
      </c>
      <c r="E821" s="1" t="e">
        <f>#REF!</f>
        <v>#REF!</v>
      </c>
      <c r="F821" s="1"/>
      <c r="G821" s="100"/>
      <c r="H821" s="100"/>
      <c r="I821" s="1" t="e">
        <f>#REF!</f>
        <v>#REF!</v>
      </c>
      <c r="J821" s="1" t="e">
        <f>#REF!</f>
        <v>#REF!</v>
      </c>
      <c r="K821" s="1" t="e">
        <f>#REF!</f>
        <v>#REF!</v>
      </c>
      <c r="L821" s="91"/>
      <c r="M821" s="91">
        <f t="shared" si="52"/>
        <v>28</v>
      </c>
      <c r="N821" s="91" t="str">
        <f t="shared" ca="1" si="53"/>
        <v>#REFERENCE!</v>
      </c>
    </row>
    <row r="822" spans="1:14" ht="12.75">
      <c r="A822" s="93" t="str">
        <f t="shared" ca="1" si="51"/>
        <v>#REFERENCE</v>
      </c>
      <c r="B822" s="1"/>
      <c r="C822" s="1" t="e">
        <f>#REF!</f>
        <v>#REF!</v>
      </c>
      <c r="D822" s="101" t="s">
        <v>1087</v>
      </c>
      <c r="E822" s="1" t="e">
        <f>#REF!</f>
        <v>#REF!</v>
      </c>
      <c r="F822" s="1"/>
      <c r="G822" s="100"/>
      <c r="H822" s="100"/>
      <c r="I822" s="1" t="e">
        <f>#REF!</f>
        <v>#REF!</v>
      </c>
      <c r="J822" s="1" t="e">
        <f>#REF!</f>
        <v>#REF!</v>
      </c>
      <c r="K822" s="1" t="e">
        <f>#REF!</f>
        <v>#REF!</v>
      </c>
      <c r="L822" s="91"/>
      <c r="M822" s="91">
        <f t="shared" si="52"/>
        <v>28</v>
      </c>
      <c r="N822" s="91" t="str">
        <f t="shared" ca="1" si="53"/>
        <v>#REFERENCE!</v>
      </c>
    </row>
    <row r="823" spans="1:14" ht="12.75">
      <c r="A823" s="93" t="str">
        <f t="shared" ca="1" si="51"/>
        <v>#REFERENCE</v>
      </c>
      <c r="B823" s="1"/>
      <c r="C823" s="1" t="e">
        <f>#REF!</f>
        <v>#REF!</v>
      </c>
      <c r="D823" s="101" t="s">
        <v>1088</v>
      </c>
      <c r="E823" s="1" t="e">
        <f>#REF!</f>
        <v>#REF!</v>
      </c>
      <c r="F823" s="1"/>
      <c r="G823" s="100"/>
      <c r="H823" s="100"/>
      <c r="I823" s="1" t="e">
        <f>#REF!</f>
        <v>#REF!</v>
      </c>
      <c r="J823" s="1" t="e">
        <f>#REF!</f>
        <v>#REF!</v>
      </c>
      <c r="K823" s="1" t="e">
        <f>#REF!</f>
        <v>#REF!</v>
      </c>
      <c r="L823" s="91"/>
      <c r="M823" s="91">
        <f t="shared" si="52"/>
        <v>22</v>
      </c>
      <c r="N823" s="91" t="str">
        <f t="shared" ca="1" si="53"/>
        <v>#REFERENCE!</v>
      </c>
    </row>
    <row r="824" spans="1:14" ht="12.75">
      <c r="A824" s="92" t="str">
        <f t="shared" ca="1" si="51"/>
        <v>#REFERENCE</v>
      </c>
      <c r="B824" s="40" t="e">
        <f>#REF!</f>
        <v>#REF!</v>
      </c>
      <c r="C824" s="39" t="e">
        <f>#REF!</f>
        <v>#REF!</v>
      </c>
      <c r="D824" s="105" t="s">
        <v>884</v>
      </c>
      <c r="E824" s="40"/>
      <c r="F824" s="39" t="e">
        <f>#REF!</f>
        <v>#REF!</v>
      </c>
      <c r="G824" s="39" t="e">
        <f>#REF!</f>
        <v>#REF!</v>
      </c>
      <c r="H824" s="39" t="e">
        <f>#REF!</f>
        <v>#REF!</v>
      </c>
      <c r="I824" s="39" t="e">
        <f>#REF!</f>
        <v>#REF!</v>
      </c>
      <c r="J824" s="39" t="e">
        <f>#REF!</f>
        <v>#REF!</v>
      </c>
      <c r="K824" s="39" t="e">
        <f>#REF!</f>
        <v>#REF!</v>
      </c>
      <c r="L824" s="91"/>
      <c r="M824" s="91">
        <f t="shared" si="52"/>
        <v>13</v>
      </c>
      <c r="N824" s="91" t="str">
        <f t="shared" ca="1" si="53"/>
        <v>#REFERENCE!</v>
      </c>
    </row>
    <row r="825" spans="1:14" ht="12.75">
      <c r="A825" s="92" t="str">
        <f t="shared" ca="1" si="51"/>
        <v>#REFERENCE</v>
      </c>
      <c r="B825" s="40"/>
      <c r="C825" s="39" t="e">
        <f>#REF!</f>
        <v>#REF!</v>
      </c>
      <c r="D825" s="105" t="s">
        <v>885</v>
      </c>
      <c r="E825" s="40"/>
      <c r="F825" s="39" t="e">
        <f>#REF!</f>
        <v>#REF!</v>
      </c>
      <c r="G825" s="39" t="e">
        <f>#REF!</f>
        <v>#REF!</v>
      </c>
      <c r="H825" s="39" t="e">
        <f>#REF!</f>
        <v>#REF!</v>
      </c>
      <c r="I825" s="39" t="e">
        <f>#REF!</f>
        <v>#REF!</v>
      </c>
      <c r="J825" s="39" t="e">
        <f>#REF!</f>
        <v>#REF!</v>
      </c>
      <c r="K825" s="39" t="e">
        <f>#REF!</f>
        <v>#REF!</v>
      </c>
      <c r="L825" s="91"/>
      <c r="M825" s="91">
        <f t="shared" ref="M825:M831" si="54">LEN(D825)</f>
        <v>7</v>
      </c>
      <c r="N825" s="91" t="str">
        <f t="shared" ref="N825:N831" ca="1" si="55">MID(_xlfn.FORMULATEXT(I825),2,300)</f>
        <v>#REFERENCE!</v>
      </c>
    </row>
    <row r="826" spans="1:14" ht="12.75">
      <c r="A826" s="92" t="str">
        <f t="shared" ref="A826:A831" ca="1" si="56">MID(N826,1,FIND("!",N826,1)-1)</f>
        <v>#REFERENCE</v>
      </c>
      <c r="B826" s="40"/>
      <c r="C826" s="39" t="e">
        <f>#REF!</f>
        <v>#REF!</v>
      </c>
      <c r="D826" s="105" t="s">
        <v>886</v>
      </c>
      <c r="E826" s="40"/>
      <c r="F826" s="39" t="e">
        <f>#REF!</f>
        <v>#REF!</v>
      </c>
      <c r="G826" s="39" t="e">
        <f>#REF!</f>
        <v>#REF!</v>
      </c>
      <c r="H826" s="39" t="e">
        <f>#REF!</f>
        <v>#REF!</v>
      </c>
      <c r="I826" s="39" t="e">
        <f>#REF!</f>
        <v>#REF!</v>
      </c>
      <c r="J826" s="39" t="e">
        <f>#REF!</f>
        <v>#REF!</v>
      </c>
      <c r="K826" s="39" t="e">
        <f>#REF!</f>
        <v>#REF!</v>
      </c>
      <c r="L826" s="91"/>
      <c r="M826" s="91">
        <f t="shared" si="54"/>
        <v>8</v>
      </c>
      <c r="N826" s="91" t="str">
        <f t="shared" ca="1" si="55"/>
        <v>#REFERENCE!</v>
      </c>
    </row>
    <row r="827" spans="1:14" ht="12.75">
      <c r="A827" s="92" t="str">
        <f t="shared" ca="1" si="56"/>
        <v>#REFERENCE</v>
      </c>
      <c r="B827" s="40"/>
      <c r="C827" s="39" t="e">
        <f>#REF!</f>
        <v>#REF!</v>
      </c>
      <c r="D827" s="105" t="s">
        <v>1093</v>
      </c>
      <c r="E827" s="40"/>
      <c r="F827" s="39" t="e">
        <f>#REF!</f>
        <v>#REF!</v>
      </c>
      <c r="G827" s="39" t="e">
        <f>#REF!</f>
        <v>#REF!</v>
      </c>
      <c r="H827" s="39" t="e">
        <f>#REF!</f>
        <v>#REF!</v>
      </c>
      <c r="I827" s="39" t="e">
        <f>#REF!</f>
        <v>#REF!</v>
      </c>
      <c r="J827" s="39" t="e">
        <f>#REF!</f>
        <v>#REF!</v>
      </c>
      <c r="K827" s="39" t="e">
        <f>#REF!</f>
        <v>#REF!</v>
      </c>
      <c r="L827" s="91"/>
      <c r="M827" s="91">
        <f t="shared" si="54"/>
        <v>16</v>
      </c>
      <c r="N827" s="91" t="str">
        <f t="shared" ca="1" si="55"/>
        <v>#REFERENCE!</v>
      </c>
    </row>
    <row r="828" spans="1:14" ht="12.75">
      <c r="A828" s="92" t="str">
        <f t="shared" ca="1" si="56"/>
        <v>#REFERENCE</v>
      </c>
      <c r="B828" s="40"/>
      <c r="C828" s="39" t="e">
        <f>#REF!</f>
        <v>#REF!</v>
      </c>
      <c r="D828" s="105" t="s">
        <v>1094</v>
      </c>
      <c r="E828" s="40"/>
      <c r="F828" s="39" t="e">
        <f>#REF!</f>
        <v>#REF!</v>
      </c>
      <c r="G828" s="39" t="e">
        <f>#REF!</f>
        <v>#REF!</v>
      </c>
      <c r="H828" s="39" t="e">
        <f>#REF!</f>
        <v>#REF!</v>
      </c>
      <c r="I828" s="39" t="e">
        <f>#REF!</f>
        <v>#REF!</v>
      </c>
      <c r="J828" s="39" t="e">
        <f>#REF!</f>
        <v>#REF!</v>
      </c>
      <c r="K828" s="39" t="e">
        <f>#REF!</f>
        <v>#REF!</v>
      </c>
      <c r="L828" s="91"/>
      <c r="M828" s="91">
        <f t="shared" si="54"/>
        <v>12</v>
      </c>
      <c r="N828" s="91" t="str">
        <f t="shared" ca="1" si="55"/>
        <v>#REFERENCE!</v>
      </c>
    </row>
    <row r="829" spans="1:14" ht="12.75">
      <c r="A829" s="92" t="str">
        <f t="shared" ca="1" si="56"/>
        <v>#REFERENCE</v>
      </c>
      <c r="B829" s="40"/>
      <c r="C829" s="39" t="e">
        <f>#REF!</f>
        <v>#REF!</v>
      </c>
      <c r="D829" s="105" t="s">
        <v>887</v>
      </c>
      <c r="E829" s="40"/>
      <c r="F829" s="39" t="e">
        <f>#REF!</f>
        <v>#REF!</v>
      </c>
      <c r="G829" s="39" t="e">
        <f>#REF!</f>
        <v>#REF!</v>
      </c>
      <c r="H829" s="39" t="e">
        <f>#REF!</f>
        <v>#REF!</v>
      </c>
      <c r="I829" s="39" t="e">
        <f>#REF!</f>
        <v>#REF!</v>
      </c>
      <c r="J829" s="39" t="e">
        <f>#REF!</f>
        <v>#REF!</v>
      </c>
      <c r="K829" s="39" t="e">
        <f>#REF!</f>
        <v>#REF!</v>
      </c>
      <c r="L829" s="91"/>
      <c r="M829" s="91">
        <f t="shared" si="54"/>
        <v>14</v>
      </c>
      <c r="N829" s="91" t="str">
        <f t="shared" ca="1" si="55"/>
        <v>#REFERENCE!</v>
      </c>
    </row>
    <row r="830" spans="1:14" ht="12.75">
      <c r="A830" s="92" t="str">
        <f t="shared" ca="1" si="56"/>
        <v>#REFERENCE</v>
      </c>
      <c r="B830" s="40"/>
      <c r="C830" s="39" t="e">
        <f>#REF!</f>
        <v>#REF!</v>
      </c>
      <c r="D830" s="105" t="s">
        <v>888</v>
      </c>
      <c r="E830" s="40"/>
      <c r="F830" s="39" t="e">
        <f>#REF!</f>
        <v>#REF!</v>
      </c>
      <c r="G830" s="39" t="e">
        <f>#REF!</f>
        <v>#REF!</v>
      </c>
      <c r="H830" s="39" t="e">
        <f>#REF!</f>
        <v>#REF!</v>
      </c>
      <c r="I830" s="39" t="e">
        <f>#REF!</f>
        <v>#REF!</v>
      </c>
      <c r="J830" s="39" t="e">
        <f>#REF!</f>
        <v>#REF!</v>
      </c>
      <c r="K830" s="39" t="e">
        <f>#REF!</f>
        <v>#REF!</v>
      </c>
      <c r="L830" s="91"/>
      <c r="M830" s="91">
        <f t="shared" si="54"/>
        <v>10</v>
      </c>
      <c r="N830" s="91" t="str">
        <f t="shared" ca="1" si="55"/>
        <v>#REFERENCE!</v>
      </c>
    </row>
    <row r="831" spans="1:14" ht="12.75">
      <c r="A831" s="92" t="str">
        <f t="shared" ca="1" si="56"/>
        <v>#REFERENCE</v>
      </c>
      <c r="B831" s="40"/>
      <c r="C831" s="39" t="e">
        <f>#REF!</f>
        <v>#REF!</v>
      </c>
      <c r="D831" s="105" t="s">
        <v>889</v>
      </c>
      <c r="E831" s="40"/>
      <c r="F831" s="39" t="e">
        <f>#REF!</f>
        <v>#REF!</v>
      </c>
      <c r="G831" s="39" t="e">
        <f>#REF!</f>
        <v>#REF!</v>
      </c>
      <c r="H831" s="39" t="e">
        <f>#REF!</f>
        <v>#REF!</v>
      </c>
      <c r="I831" s="39" t="e">
        <f>#REF!</f>
        <v>#REF!</v>
      </c>
      <c r="J831" s="39" t="e">
        <f>#REF!</f>
        <v>#REF!</v>
      </c>
      <c r="K831" s="39" t="e">
        <f>#REF!</f>
        <v>#REF!</v>
      </c>
      <c r="L831" s="91"/>
      <c r="M831" s="91">
        <f t="shared" si="54"/>
        <v>14</v>
      </c>
      <c r="N831" s="91" t="str">
        <f t="shared" ca="1" si="55"/>
        <v>#REFERENCE!</v>
      </c>
    </row>
    <row r="832" spans="1:14" ht="12.75">
      <c r="A832" s="93" t="str">
        <f t="shared" ref="A832:A847" ca="1" si="57">MID(N832,1,FIND("!",N832,1)-1)</f>
        <v>'NEP- og gældsbufferkrav'</v>
      </c>
      <c r="B832" s="27" t="str">
        <f>'NEP- og gældsbufferkrav'!A1</f>
        <v>Opgørelse af instrumenter til dækning af NEP- og gældsbufferkrav (ultimo året)</v>
      </c>
      <c r="C832" s="27" t="str">
        <f>'NEP- og gældsbufferkrav'!B6</f>
        <v xml:space="preserve">Egentlig kernekapital </v>
      </c>
      <c r="D832" s="94" t="s">
        <v>890</v>
      </c>
      <c r="E832" s="27">
        <f>'NEP- og gældsbufferkrav'!C6</f>
        <v>0</v>
      </c>
      <c r="F832" s="27" t="e">
        <f>'NEP- og gældsbufferkrav'!#REF!</f>
        <v>#REF!</v>
      </c>
      <c r="G832" s="27" t="e">
        <f>'NEP- og gældsbufferkrav'!#REF!</f>
        <v>#REF!</v>
      </c>
      <c r="H832" s="27" t="e">
        <f>'NEP- og gældsbufferkrav'!#REF!</f>
        <v>#REF!</v>
      </c>
      <c r="I832" s="27">
        <f>'NEP- og gældsbufferkrav'!D6</f>
        <v>0</v>
      </c>
      <c r="J832" s="27">
        <f>'NEP- og gældsbufferkrav'!E6</f>
        <v>0</v>
      </c>
      <c r="K832" s="27">
        <f>'NEP- og gældsbufferkrav'!F6</f>
        <v>0</v>
      </c>
      <c r="L832" s="91"/>
      <c r="M832" s="91">
        <f t="shared" ref="M832:M847" si="58">LEN(D832)</f>
        <v>8</v>
      </c>
      <c r="N832" s="91" t="str">
        <f t="shared" ref="N832:N847" ca="1" si="59">MID(_xlfn.FORMULATEXT(I832),2,300)</f>
        <v>'NEP- og gældsbufferkrav'!D6</v>
      </c>
    </row>
    <row r="833" spans="1:14" ht="12.75">
      <c r="A833" s="93" t="str">
        <f t="shared" ca="1" si="57"/>
        <v>'NEP- og gældsbufferkrav'</v>
      </c>
      <c r="B833" s="1"/>
      <c r="C833" s="27" t="str">
        <f>'NEP- og gældsbufferkrav'!B7</f>
        <v>Hybrid kernekapital</v>
      </c>
      <c r="D833" s="94" t="s">
        <v>891</v>
      </c>
      <c r="E833" s="27">
        <f>'NEP- og gældsbufferkrav'!C7</f>
        <v>0</v>
      </c>
      <c r="F833" s="27" t="e">
        <f>'NEP- og gældsbufferkrav'!#REF!</f>
        <v>#REF!</v>
      </c>
      <c r="G833" s="27" t="e">
        <f>'NEP- og gældsbufferkrav'!#REF!</f>
        <v>#REF!</v>
      </c>
      <c r="H833" s="27" t="e">
        <f>'NEP- og gældsbufferkrav'!#REF!</f>
        <v>#REF!</v>
      </c>
      <c r="I833" s="27">
        <f>'NEP- og gældsbufferkrav'!D7</f>
        <v>0</v>
      </c>
      <c r="J833" s="27">
        <f>'NEP- og gældsbufferkrav'!E7</f>
        <v>0</v>
      </c>
      <c r="K833" s="27">
        <f>'NEP- og gældsbufferkrav'!F7</f>
        <v>0</v>
      </c>
      <c r="L833" s="91"/>
      <c r="M833" s="91">
        <f t="shared" si="58"/>
        <v>10</v>
      </c>
      <c r="N833" s="91" t="str">
        <f t="shared" ca="1" si="59"/>
        <v>'NEP- og gældsbufferkrav'!D7</v>
      </c>
    </row>
    <row r="834" spans="1:14" ht="12.75">
      <c r="A834" s="93" t="str">
        <f t="shared" ca="1" si="57"/>
        <v>'NEP- og gældsbufferkrav'</v>
      </c>
      <c r="B834" s="1"/>
      <c r="C834" s="27" t="str">
        <f>'NEP- og gældsbufferkrav'!B8</f>
        <v xml:space="preserve">Kernekapital </v>
      </c>
      <c r="D834" s="94" t="s">
        <v>892</v>
      </c>
      <c r="E834" s="27">
        <f>'NEP- og gældsbufferkrav'!C8</f>
        <v>0</v>
      </c>
      <c r="F834" s="27" t="e">
        <f>'NEP- og gældsbufferkrav'!#REF!</f>
        <v>#REF!</v>
      </c>
      <c r="G834" s="27" t="e">
        <f>'NEP- og gældsbufferkrav'!#REF!</f>
        <v>#REF!</v>
      </c>
      <c r="H834" s="27" t="e">
        <f>'NEP- og gældsbufferkrav'!#REF!</f>
        <v>#REF!</v>
      </c>
      <c r="I834" s="27">
        <f>'NEP- og gældsbufferkrav'!D8</f>
        <v>0</v>
      </c>
      <c r="J834" s="27">
        <f>'NEP- og gældsbufferkrav'!E8</f>
        <v>0</v>
      </c>
      <c r="K834" s="27">
        <f>'NEP- og gældsbufferkrav'!F8</f>
        <v>0</v>
      </c>
      <c r="L834" s="91"/>
      <c r="M834" s="91">
        <f t="shared" si="58"/>
        <v>6</v>
      </c>
      <c r="N834" s="91" t="str">
        <f t="shared" ca="1" si="59"/>
        <v>'NEP- og gældsbufferkrav'!D8</v>
      </c>
    </row>
    <row r="835" spans="1:14" ht="12.75">
      <c r="A835" s="93" t="str">
        <f t="shared" ca="1" si="57"/>
        <v>'NEP- og gældsbufferkrav'</v>
      </c>
      <c r="B835" s="1"/>
      <c r="C835" s="27" t="str">
        <f>'NEP- og gældsbufferkrav'!B9</f>
        <v>Supplerende kapital</v>
      </c>
      <c r="D835" s="94" t="s">
        <v>893</v>
      </c>
      <c r="E835" s="27">
        <f>'NEP- og gældsbufferkrav'!C9</f>
        <v>0</v>
      </c>
      <c r="F835" s="27" t="e">
        <f>'NEP- og gældsbufferkrav'!#REF!</f>
        <v>#REF!</v>
      </c>
      <c r="G835" s="27" t="e">
        <f>'NEP- og gældsbufferkrav'!#REF!</f>
        <v>#REF!</v>
      </c>
      <c r="H835" s="27" t="e">
        <f>'NEP- og gældsbufferkrav'!#REF!</f>
        <v>#REF!</v>
      </c>
      <c r="I835" s="27">
        <f>'NEP- og gældsbufferkrav'!D9</f>
        <v>0</v>
      </c>
      <c r="J835" s="27">
        <f>'NEP- og gældsbufferkrav'!E9</f>
        <v>0</v>
      </c>
      <c r="K835" s="27">
        <f>'NEP- og gældsbufferkrav'!F9</f>
        <v>0</v>
      </c>
      <c r="L835" s="91"/>
      <c r="M835" s="91">
        <f t="shared" si="58"/>
        <v>11</v>
      </c>
      <c r="N835" s="91" t="str">
        <f t="shared" ca="1" si="59"/>
        <v>'NEP- og gældsbufferkrav'!D9</v>
      </c>
    </row>
    <row r="836" spans="1:14" ht="12.75">
      <c r="A836" s="93" t="str">
        <f t="shared" ca="1" si="57"/>
        <v>'NEP- og gældsbufferkrav'</v>
      </c>
      <c r="B836" s="1"/>
      <c r="C836" s="27" t="str">
        <f>'NEP- og gældsbufferkrav'!B10</f>
        <v xml:space="preserve">Kapitalgrundlag </v>
      </c>
      <c r="D836" s="94" t="s">
        <v>894</v>
      </c>
      <c r="E836" s="27">
        <f>'NEP- og gældsbufferkrav'!C10</f>
        <v>0</v>
      </c>
      <c r="F836" s="27" t="e">
        <f>'NEP- og gældsbufferkrav'!#REF!</f>
        <v>#REF!</v>
      </c>
      <c r="G836" s="27" t="e">
        <f>'NEP- og gældsbufferkrav'!#REF!</f>
        <v>#REF!</v>
      </c>
      <c r="H836" s="27" t="e">
        <f>'NEP- og gældsbufferkrav'!#REF!</f>
        <v>#REF!</v>
      </c>
      <c r="I836" s="27">
        <f>'NEP- og gældsbufferkrav'!D10</f>
        <v>0</v>
      </c>
      <c r="J836" s="27">
        <f>'NEP- og gældsbufferkrav'!E10</f>
        <v>0</v>
      </c>
      <c r="K836" s="27">
        <f>'NEP- og gældsbufferkrav'!F10</f>
        <v>0</v>
      </c>
      <c r="L836" s="91"/>
      <c r="M836" s="91">
        <f t="shared" si="58"/>
        <v>12</v>
      </c>
      <c r="N836" s="91" t="str">
        <f t="shared" ca="1" si="59"/>
        <v>'NEP- og gældsbufferkrav'!D10</v>
      </c>
    </row>
    <row r="837" spans="1:14" ht="12.75">
      <c r="A837" s="93" t="str">
        <f t="shared" ca="1" si="57"/>
        <v>'NEP- og gældsbufferkrav'</v>
      </c>
      <c r="B837" s="1"/>
      <c r="C837" s="27" t="str">
        <f>'NEP- og gældsbufferkrav'!B11</f>
        <v>Hybrid kernekapitalinstrumenter, der ikke kan medregnes i kapitalgrundlaget</v>
      </c>
      <c r="D837" s="94" t="s">
        <v>895</v>
      </c>
      <c r="E837" s="27">
        <f>'NEP- og gældsbufferkrav'!C11</f>
        <v>0</v>
      </c>
      <c r="F837" s="27" t="e">
        <f>'NEP- og gældsbufferkrav'!#REF!</f>
        <v>#REF!</v>
      </c>
      <c r="G837" s="27" t="e">
        <f>'NEP- og gældsbufferkrav'!#REF!</f>
        <v>#REF!</v>
      </c>
      <c r="H837" s="27" t="e">
        <f>'NEP- og gældsbufferkrav'!#REF!</f>
        <v>#REF!</v>
      </c>
      <c r="I837" s="27">
        <f>'NEP- og gældsbufferkrav'!D11</f>
        <v>0</v>
      </c>
      <c r="J837" s="27">
        <f>'NEP- og gældsbufferkrav'!E11</f>
        <v>0</v>
      </c>
      <c r="K837" s="27">
        <f>'NEP- og gældsbufferkrav'!F11</f>
        <v>0</v>
      </c>
      <c r="L837" s="91"/>
      <c r="M837" s="91">
        <f t="shared" si="58"/>
        <v>23</v>
      </c>
      <c r="N837" s="91" t="str">
        <f t="shared" ca="1" si="59"/>
        <v>'NEP- og gældsbufferkrav'!D11</v>
      </c>
    </row>
    <row r="838" spans="1:14" ht="12.75">
      <c r="A838" s="93" t="str">
        <f t="shared" ca="1" si="57"/>
        <v>'NEP- og gældsbufferkrav'</v>
      </c>
      <c r="B838" s="1"/>
      <c r="C838" s="27" t="str">
        <f>'NEP- og gældsbufferkrav'!B12</f>
        <v>Supplerende kapitalinstrumenter, der ikke kan medregnes i kapitalgrundlaget</v>
      </c>
      <c r="D838" s="94" t="s">
        <v>896</v>
      </c>
      <c r="E838" s="27">
        <f>'NEP- og gældsbufferkrav'!C12</f>
        <v>0</v>
      </c>
      <c r="F838" s="27" t="e">
        <f>'NEP- og gældsbufferkrav'!#REF!</f>
        <v>#REF!</v>
      </c>
      <c r="G838" s="27" t="e">
        <f>'NEP- og gældsbufferkrav'!#REF!</f>
        <v>#REF!</v>
      </c>
      <c r="H838" s="27" t="e">
        <f>'NEP- og gældsbufferkrav'!#REF!</f>
        <v>#REF!</v>
      </c>
      <c r="I838" s="27">
        <f>'NEP- og gældsbufferkrav'!D12</f>
        <v>0</v>
      </c>
      <c r="J838" s="27">
        <f>'NEP- og gældsbufferkrav'!E12</f>
        <v>0</v>
      </c>
      <c r="K838" s="27">
        <f>'NEP- og gældsbufferkrav'!F12</f>
        <v>0</v>
      </c>
      <c r="L838" s="91"/>
      <c r="M838" s="91">
        <f t="shared" si="58"/>
        <v>24</v>
      </c>
      <c r="N838" s="91" t="str">
        <f t="shared" ca="1" si="59"/>
        <v>'NEP- og gældsbufferkrav'!D12</v>
      </c>
    </row>
    <row r="839" spans="1:14" ht="12.75">
      <c r="A839" s="93" t="str">
        <f t="shared" ca="1" si="57"/>
        <v>'NEP- og gældsbufferkrav'</v>
      </c>
      <c r="B839" s="1"/>
      <c r="C839" s="27" t="str">
        <f>'NEP- og gældsbufferkrav'!B13</f>
        <v>Gældsforpligtelser, der kan medregnes til dækning af NEP- og gældsbufferkravet</v>
      </c>
      <c r="D839" s="94" t="s">
        <v>897</v>
      </c>
      <c r="E839" s="27">
        <f>'NEP- og gældsbufferkrav'!C13</f>
        <v>0</v>
      </c>
      <c r="F839" s="27" t="e">
        <f>'NEP- og gældsbufferkrav'!#REF!</f>
        <v>#REF!</v>
      </c>
      <c r="G839" s="27" t="e">
        <f>'NEP- og gældsbufferkrav'!#REF!</f>
        <v>#REF!</v>
      </c>
      <c r="H839" s="27" t="e">
        <f>'NEP- og gældsbufferkrav'!#REF!</f>
        <v>#REF!</v>
      </c>
      <c r="I839" s="27">
        <f>'NEP- og gældsbufferkrav'!D13</f>
        <v>0</v>
      </c>
      <c r="J839" s="27">
        <f>'NEP- og gældsbufferkrav'!E13</f>
        <v>0</v>
      </c>
      <c r="K839" s="27">
        <f>'NEP- og gældsbufferkrav'!F13</f>
        <v>0</v>
      </c>
      <c r="L839" s="91"/>
      <c r="M839" s="91">
        <f t="shared" si="58"/>
        <v>8</v>
      </c>
      <c r="N839" s="91" t="str">
        <f t="shared" ca="1" si="59"/>
        <v>'NEP- og gældsbufferkrav'!D13</v>
      </c>
    </row>
    <row r="840" spans="1:14" ht="12.75">
      <c r="A840" s="93" t="str">
        <f t="shared" ca="1" si="57"/>
        <v>'NEP- og gældsbufferkrav'</v>
      </c>
      <c r="B840" s="1"/>
      <c r="C840" s="27" t="str">
        <f>'NEP- og gældsbufferkrav'!B14</f>
        <v>… heraf: Forpligtelser, der er omfattet af overgangsbestemmelser indtil den 1. januar 2022</v>
      </c>
      <c r="D840" s="94" t="s">
        <v>898</v>
      </c>
      <c r="E840" s="27">
        <f>'NEP- og gældsbufferkrav'!C14</f>
        <v>0</v>
      </c>
      <c r="F840" s="27" t="e">
        <f>'NEP- og gældsbufferkrav'!#REF!</f>
        <v>#REF!</v>
      </c>
      <c r="G840" s="27" t="e">
        <f>'NEP- og gældsbufferkrav'!#REF!</f>
        <v>#REF!</v>
      </c>
      <c r="H840" s="27" t="e">
        <f>'NEP- og gældsbufferkrav'!#REF!</f>
        <v>#REF!</v>
      </c>
      <c r="I840" s="27">
        <f>'NEP- og gældsbufferkrav'!D14</f>
        <v>0</v>
      </c>
      <c r="J840" s="27">
        <f>'NEP- og gældsbufferkrav'!E14</f>
        <v>0</v>
      </c>
      <c r="K840" s="27">
        <f>'NEP- og gældsbufferkrav'!F14</f>
        <v>0</v>
      </c>
      <c r="L840" s="91"/>
      <c r="M840" s="91">
        <f t="shared" si="58"/>
        <v>17</v>
      </c>
      <c r="N840" s="91" t="str">
        <f t="shared" ca="1" si="59"/>
        <v>'NEP- og gældsbufferkrav'!D14</v>
      </c>
    </row>
    <row r="841" spans="1:14" ht="12.75">
      <c r="A841" s="93" t="str">
        <f t="shared" ca="1" si="57"/>
        <v>'NEP- og gældsbufferkrav'</v>
      </c>
      <c r="B841" s="1"/>
      <c r="C841" s="27" t="str">
        <f>'NEP- og gældsbufferkrav'!B15</f>
        <v>Instrumenter til dækning af NEP- og gældsbufferkrav*</v>
      </c>
      <c r="D841" s="94" t="s">
        <v>899</v>
      </c>
      <c r="E841" s="27">
        <f>'NEP- og gældsbufferkrav'!C15</f>
        <v>0</v>
      </c>
      <c r="F841" s="27" t="e">
        <f>'NEP- og gældsbufferkrav'!#REF!</f>
        <v>#REF!</v>
      </c>
      <c r="G841" s="27" t="e">
        <f>'NEP- og gældsbufferkrav'!#REF!</f>
        <v>#REF!</v>
      </c>
      <c r="H841" s="27" t="e">
        <f>'NEP- og gældsbufferkrav'!#REF!</f>
        <v>#REF!</v>
      </c>
      <c r="I841" s="27">
        <f>'NEP- og gældsbufferkrav'!D15</f>
        <v>0</v>
      </c>
      <c r="J841" s="27">
        <f>'NEP- og gældsbufferkrav'!E15</f>
        <v>0</v>
      </c>
      <c r="K841" s="27">
        <f>'NEP- og gældsbufferkrav'!F15</f>
        <v>0</v>
      </c>
      <c r="L841" s="91"/>
      <c r="M841" s="91">
        <f t="shared" si="58"/>
        <v>13</v>
      </c>
      <c r="N841" s="91" t="str">
        <f t="shared" ca="1" si="59"/>
        <v>'NEP- og gældsbufferkrav'!D15</v>
      </c>
    </row>
    <row r="842" spans="1:14" ht="12.75">
      <c r="A842" s="93" t="str">
        <f t="shared" ca="1" si="57"/>
        <v>'NEP- og gældsbufferkrav'</v>
      </c>
      <c r="B842" s="1"/>
      <c r="C842" s="27" t="str">
        <f>'NEP- og gældsbufferkrav'!B16</f>
        <v>Memo: Udstedelser af gældsforpligtelser til dækning af NEP- og gældsbufferkrav i løbet af året</v>
      </c>
      <c r="D842" s="94" t="s">
        <v>900</v>
      </c>
      <c r="E842" s="27"/>
      <c r="F842" s="27" t="e">
        <f>'NEP- og gældsbufferkrav'!#REF!</f>
        <v>#REF!</v>
      </c>
      <c r="G842" s="27" t="e">
        <f>'NEP- og gældsbufferkrav'!#REF!</f>
        <v>#REF!</v>
      </c>
      <c r="H842" s="27" t="e">
        <f>'NEP- og gældsbufferkrav'!#REF!</f>
        <v>#REF!</v>
      </c>
      <c r="I842" s="27">
        <f>'NEP- og gældsbufferkrav'!D16</f>
        <v>0</v>
      </c>
      <c r="J842" s="27">
        <f>'NEP- og gældsbufferkrav'!E16</f>
        <v>0</v>
      </c>
      <c r="K842" s="27">
        <f>'NEP- og gældsbufferkrav'!F16</f>
        <v>0</v>
      </c>
      <c r="L842" s="91"/>
      <c r="M842" s="91">
        <f t="shared" si="58"/>
        <v>15</v>
      </c>
      <c r="N842" s="91" t="str">
        <f t="shared" ca="1" si="59"/>
        <v>'NEP- og gældsbufferkrav'!D16</v>
      </c>
    </row>
    <row r="843" spans="1:14" ht="12.75">
      <c r="A843" s="93" t="str">
        <f t="shared" ca="1" si="57"/>
        <v>'NEP- og gældsbufferkrav'</v>
      </c>
      <c r="B843" s="1"/>
      <c r="C843" s="27" t="str">
        <f>'NEP- og gældsbufferkrav'!B17</f>
        <v>… heraf: Refinansiering af gældsforpligtelser til dækning af NEP- og gældsbufferkrav i løbet af året</v>
      </c>
      <c r="D843" s="94" t="s">
        <v>901</v>
      </c>
      <c r="E843" s="27"/>
      <c r="F843" s="27" t="e">
        <f>'NEP- og gældsbufferkrav'!#REF!</f>
        <v>#REF!</v>
      </c>
      <c r="G843" s="27" t="e">
        <f>'NEP- og gældsbufferkrav'!#REF!</f>
        <v>#REF!</v>
      </c>
      <c r="H843" s="27" t="e">
        <f>'NEP- og gældsbufferkrav'!#REF!</f>
        <v>#REF!</v>
      </c>
      <c r="I843" s="27">
        <f>'NEP- og gældsbufferkrav'!D17</f>
        <v>0</v>
      </c>
      <c r="J843" s="27">
        <f>'NEP- og gældsbufferkrav'!E17</f>
        <v>0</v>
      </c>
      <c r="K843" s="27">
        <f>'NEP- og gældsbufferkrav'!F17</f>
        <v>0</v>
      </c>
      <c r="L843" s="91"/>
      <c r="M843" s="91">
        <f t="shared" si="58"/>
        <v>24</v>
      </c>
      <c r="N843" s="91" t="str">
        <f t="shared" ca="1" si="59"/>
        <v>'NEP- og gældsbufferkrav'!D17</v>
      </c>
    </row>
    <row r="844" spans="1:14" ht="12.75">
      <c r="A844" s="93" t="str">
        <f t="shared" ca="1" si="57"/>
        <v>'NEP- og gældsbufferkrav'</v>
      </c>
      <c r="B844" s="1"/>
      <c r="C844" s="27" t="str">
        <f>'NEP- og gældsbufferkrav'!B25</f>
        <v>NEP- og gældsbufferkrav</v>
      </c>
      <c r="D844" s="94" t="s">
        <v>902</v>
      </c>
      <c r="E844" s="27">
        <f>'NEP- og gældsbufferkrav'!C25</f>
        <v>0</v>
      </c>
      <c r="F844" s="27" t="e">
        <f>'NEP- og gældsbufferkrav'!#REF!</f>
        <v>#REF!</v>
      </c>
      <c r="G844" s="27" t="e">
        <f>'NEP- og gældsbufferkrav'!#REF!</f>
        <v>#REF!</v>
      </c>
      <c r="H844" s="27" t="e">
        <f>'NEP- og gældsbufferkrav'!#REF!</f>
        <v>#REF!</v>
      </c>
      <c r="I844" s="27">
        <f>'NEP- og gældsbufferkrav'!D25</f>
        <v>0</v>
      </c>
      <c r="J844" s="27">
        <f>'NEP- og gældsbufferkrav'!E25</f>
        <v>0</v>
      </c>
      <c r="K844" s="27">
        <f>'NEP- og gældsbufferkrav'!F25</f>
        <v>0</v>
      </c>
      <c r="L844" s="91"/>
      <c r="M844" s="91">
        <f t="shared" si="58"/>
        <v>15</v>
      </c>
      <c r="N844" s="91" t="str">
        <f t="shared" ca="1" si="59"/>
        <v>'NEP- og gældsbufferkrav'!D25</v>
      </c>
    </row>
    <row r="845" spans="1:14" ht="12.75">
      <c r="A845" s="93" t="str">
        <f t="shared" ca="1" si="57"/>
        <v>'NEP- og gældsbufferkrav'</v>
      </c>
      <c r="B845" s="1"/>
      <c r="C845" s="27" t="str">
        <f>'NEP- og gældsbufferkrav'!B26</f>
        <v>… heraf: NEP-krav for bankaktiviteter</v>
      </c>
      <c r="D845" s="94" t="s">
        <v>903</v>
      </c>
      <c r="E845" s="27">
        <f>'NEP- og gældsbufferkrav'!C26</f>
        <v>0</v>
      </c>
      <c r="F845" s="27" t="e">
        <f>'NEP- og gældsbufferkrav'!#REF!</f>
        <v>#REF!</v>
      </c>
      <c r="G845" s="27" t="e">
        <f>'NEP- og gældsbufferkrav'!#REF!</f>
        <v>#REF!</v>
      </c>
      <c r="H845" s="27" t="e">
        <f>'NEP- og gældsbufferkrav'!#REF!</f>
        <v>#REF!</v>
      </c>
      <c r="I845" s="27">
        <f>'NEP- og gældsbufferkrav'!D26</f>
        <v>0</v>
      </c>
      <c r="J845" s="27">
        <f>'NEP- og gældsbufferkrav'!E26</f>
        <v>0</v>
      </c>
      <c r="K845" s="27">
        <f>'NEP- og gældsbufferkrav'!F26</f>
        <v>0</v>
      </c>
      <c r="L845" s="91"/>
      <c r="M845" s="91">
        <f t="shared" si="58"/>
        <v>23</v>
      </c>
      <c r="N845" s="91" t="str">
        <f t="shared" ca="1" si="59"/>
        <v>'NEP- og gældsbufferkrav'!D26</v>
      </c>
    </row>
    <row r="846" spans="1:14" ht="12.75">
      <c r="A846" s="93" t="str">
        <f t="shared" ca="1" si="57"/>
        <v>'NEP- og gældsbufferkrav'</v>
      </c>
      <c r="B846" s="1"/>
      <c r="C846" s="27" t="str">
        <f>'NEP- og gældsbufferkrav'!B27</f>
        <v>… heraf: Kapitalkrav til realkreditinstitutter</v>
      </c>
      <c r="D846" s="94" t="s">
        <v>904</v>
      </c>
      <c r="E846" s="27">
        <f>'NEP- og gældsbufferkrav'!C27</f>
        <v>0</v>
      </c>
      <c r="F846" s="27" t="e">
        <f>'NEP- og gældsbufferkrav'!#REF!</f>
        <v>#REF!</v>
      </c>
      <c r="G846" s="27" t="e">
        <f>'NEP- og gældsbufferkrav'!#REF!</f>
        <v>#REF!</v>
      </c>
      <c r="H846" s="27" t="e">
        <f>'NEP- og gældsbufferkrav'!#REF!</f>
        <v>#REF!</v>
      </c>
      <c r="I846" s="27">
        <f>'NEP- og gældsbufferkrav'!D27</f>
        <v>0</v>
      </c>
      <c r="J846" s="27">
        <f>'NEP- og gældsbufferkrav'!E27</f>
        <v>0</v>
      </c>
      <c r="K846" s="27">
        <f>'NEP- og gældsbufferkrav'!F27</f>
        <v>0</v>
      </c>
      <c r="L846" s="91"/>
      <c r="M846" s="91">
        <f t="shared" si="58"/>
        <v>27</v>
      </c>
      <c r="N846" s="91" t="str">
        <f t="shared" ca="1" si="59"/>
        <v>'NEP- og gældsbufferkrav'!D27</v>
      </c>
    </row>
    <row r="847" spans="1:14" ht="12.75">
      <c r="A847" s="93" t="str">
        <f t="shared" ca="1" si="57"/>
        <v>'NEP- og gældsbufferkrav'</v>
      </c>
      <c r="B847" s="1"/>
      <c r="C847" s="27" t="str">
        <f>'NEP- og gældsbufferkrav'!B28</f>
        <v>… heraf: Gældsbufferkrav til realkreditaktiviteter</v>
      </c>
      <c r="D847" s="94" t="s">
        <v>905</v>
      </c>
      <c r="E847" s="27">
        <f>'NEP- og gældsbufferkrav'!C28</f>
        <v>0</v>
      </c>
      <c r="F847" s="27" t="e">
        <f>'NEP- og gældsbufferkrav'!#REF!</f>
        <v>#REF!</v>
      </c>
      <c r="G847" s="27" t="e">
        <f>'NEP- og gældsbufferkrav'!#REF!</f>
        <v>#REF!</v>
      </c>
      <c r="H847" s="27" t="e">
        <f>'NEP- og gældsbufferkrav'!#REF!</f>
        <v>#REF!</v>
      </c>
      <c r="I847" s="27">
        <f>'NEP- og gældsbufferkrav'!D28</f>
        <v>0</v>
      </c>
      <c r="J847" s="27">
        <f>'NEP- og gældsbufferkrav'!E28</f>
        <v>0</v>
      </c>
      <c r="K847" s="27">
        <f>'NEP- og gældsbufferkrav'!F28</f>
        <v>0</v>
      </c>
      <c r="L847" s="91"/>
      <c r="M847" s="91">
        <f t="shared" si="58"/>
        <v>22</v>
      </c>
      <c r="N847" s="91" t="str">
        <f t="shared" ca="1" si="59"/>
        <v>'NEP- og gældsbufferkrav'!D28</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L40"/>
  <sheetViews>
    <sheetView zoomScaleNormal="100" workbookViewId="0">
      <selection activeCell="C6" sqref="C6"/>
    </sheetView>
  </sheetViews>
  <sheetFormatPr defaultColWidth="9.140625" defaultRowHeight="15" customHeight="1"/>
  <cols>
    <col min="1" max="1" width="5.7109375" style="2" customWidth="1"/>
    <col min="2" max="2" width="60.7109375" style="2" customWidth="1"/>
    <col min="3" max="6" width="9.7109375" style="2" customWidth="1"/>
    <col min="7" max="7" width="5.7109375" style="2" customWidth="1"/>
    <col min="8" max="8" width="20.7109375" style="2" customWidth="1"/>
    <col min="9" max="9" width="31.7109375" style="2" customWidth="1"/>
    <col min="10" max="16384" width="9.140625" style="2"/>
  </cols>
  <sheetData>
    <row r="1" spans="1:12" ht="15" customHeight="1">
      <c r="A1" s="241" t="s">
        <v>0</v>
      </c>
      <c r="B1" s="242"/>
      <c r="C1" s="236" t="s">
        <v>48</v>
      </c>
      <c r="D1" s="247" t="s">
        <v>1385</v>
      </c>
      <c r="E1" s="247"/>
      <c r="F1" s="247"/>
    </row>
    <row r="2" spans="1:12" ht="15" customHeight="1">
      <c r="A2" s="243"/>
      <c r="B2" s="244"/>
      <c r="C2" s="236"/>
      <c r="D2" s="247"/>
      <c r="E2" s="247"/>
      <c r="F2" s="247"/>
    </row>
    <row r="3" spans="1:12" ht="15" customHeight="1">
      <c r="A3" s="243"/>
      <c r="B3" s="244"/>
      <c r="C3" s="148" t="s">
        <v>1</v>
      </c>
      <c r="D3" s="236" t="s">
        <v>23</v>
      </c>
      <c r="E3" s="236"/>
      <c r="F3" s="236"/>
    </row>
    <row r="4" spans="1:12" ht="15" customHeight="1">
      <c r="A4" s="243"/>
      <c r="B4" s="244"/>
      <c r="C4" s="148" t="s">
        <v>223</v>
      </c>
      <c r="D4" s="237" t="s">
        <v>223</v>
      </c>
      <c r="E4" s="237"/>
      <c r="F4" s="237"/>
      <c r="H4" s="239" t="s">
        <v>1119</v>
      </c>
      <c r="I4" s="239" t="s">
        <v>1120</v>
      </c>
      <c r="J4" s="2" t="s">
        <v>1165</v>
      </c>
      <c r="L4" s="5"/>
    </row>
    <row r="5" spans="1:12" ht="15" customHeight="1">
      <c r="A5" s="245"/>
      <c r="B5" s="246"/>
      <c r="C5" s="181">
        <v>2020</v>
      </c>
      <c r="D5" s="181">
        <v>2021</v>
      </c>
      <c r="E5" s="181">
        <v>2022</v>
      </c>
      <c r="F5" s="181">
        <v>2023</v>
      </c>
      <c r="H5" s="240"/>
      <c r="I5" s="240"/>
      <c r="J5" s="2" t="s">
        <v>1165</v>
      </c>
      <c r="L5" s="5"/>
    </row>
    <row r="6" spans="1:12" ht="15" customHeight="1">
      <c r="A6" s="19">
        <v>1</v>
      </c>
      <c r="B6" s="149" t="s">
        <v>44</v>
      </c>
      <c r="C6" s="72"/>
      <c r="D6" s="72"/>
      <c r="E6" s="72"/>
      <c r="F6" s="72"/>
      <c r="H6" s="150" t="s">
        <v>270</v>
      </c>
      <c r="I6" s="151" t="s">
        <v>160</v>
      </c>
      <c r="J6" s="2" t="s">
        <v>1165</v>
      </c>
      <c r="L6" s="5"/>
    </row>
    <row r="7" spans="1:12" ht="15" customHeight="1">
      <c r="A7" s="19">
        <v>2</v>
      </c>
      <c r="B7" s="149" t="s">
        <v>45</v>
      </c>
      <c r="C7" s="72"/>
      <c r="D7" s="72"/>
      <c r="E7" s="72"/>
      <c r="F7" s="72"/>
      <c r="H7" s="152" t="s">
        <v>271</v>
      </c>
      <c r="I7" s="153" t="s">
        <v>1153</v>
      </c>
      <c r="J7" s="2" t="s">
        <v>1165</v>
      </c>
      <c r="L7" s="5"/>
    </row>
    <row r="8" spans="1:12" ht="15" customHeight="1">
      <c r="A8" s="19">
        <v>3</v>
      </c>
      <c r="B8" s="149" t="s">
        <v>2</v>
      </c>
      <c r="C8" s="58">
        <f>C6+C7</f>
        <v>0</v>
      </c>
      <c r="D8" s="58">
        <f t="shared" ref="D8:F8" si="0">D6+D7</f>
        <v>0</v>
      </c>
      <c r="E8" s="58">
        <f t="shared" si="0"/>
        <v>0</v>
      </c>
      <c r="F8" s="58">
        <f t="shared" si="0"/>
        <v>0</v>
      </c>
      <c r="H8" s="152" t="s">
        <v>272</v>
      </c>
      <c r="I8" s="116" t="s">
        <v>161</v>
      </c>
      <c r="J8" s="2" t="s">
        <v>1165</v>
      </c>
      <c r="L8" s="5"/>
    </row>
    <row r="9" spans="1:12" ht="15" customHeight="1">
      <c r="A9" s="19">
        <v>4</v>
      </c>
      <c r="B9" s="149" t="s">
        <v>24</v>
      </c>
      <c r="C9" s="50"/>
      <c r="D9" s="50"/>
      <c r="E9" s="50"/>
      <c r="F9" s="50"/>
      <c r="H9" s="152" t="s">
        <v>273</v>
      </c>
      <c r="I9" s="116" t="s">
        <v>1154</v>
      </c>
      <c r="J9" s="2" t="s">
        <v>1165</v>
      </c>
    </row>
    <row r="10" spans="1:12" ht="15" customHeight="1">
      <c r="A10" s="19">
        <v>5</v>
      </c>
      <c r="B10" s="149" t="s">
        <v>25</v>
      </c>
      <c r="C10" s="50"/>
      <c r="D10" s="50"/>
      <c r="E10" s="50"/>
      <c r="F10" s="50"/>
      <c r="H10" s="152" t="s">
        <v>274</v>
      </c>
      <c r="I10" s="116" t="s">
        <v>248</v>
      </c>
      <c r="J10" s="2" t="s">
        <v>1165</v>
      </c>
    </row>
    <row r="11" spans="1:12" ht="15" customHeight="1">
      <c r="A11" s="19">
        <v>6</v>
      </c>
      <c r="B11" s="149" t="s">
        <v>3</v>
      </c>
      <c r="C11" s="50"/>
      <c r="D11" s="50"/>
      <c r="E11" s="50"/>
      <c r="F11" s="50"/>
      <c r="H11" s="152" t="s">
        <v>275</v>
      </c>
      <c r="I11" s="116" t="s">
        <v>162</v>
      </c>
      <c r="J11" s="2" t="s">
        <v>1165</v>
      </c>
      <c r="L11" s="5"/>
    </row>
    <row r="12" spans="1:12" ht="15" customHeight="1">
      <c r="A12" s="118">
        <v>7</v>
      </c>
      <c r="B12" s="109" t="s">
        <v>41</v>
      </c>
      <c r="C12" s="185"/>
      <c r="D12" s="185"/>
      <c r="E12" s="185"/>
      <c r="F12" s="185"/>
      <c r="G12" s="186"/>
      <c r="H12" s="183" t="s">
        <v>276</v>
      </c>
      <c r="I12" s="184" t="s">
        <v>1155</v>
      </c>
      <c r="J12" s="2" t="s">
        <v>1165</v>
      </c>
    </row>
    <row r="13" spans="1:12" ht="15" customHeight="1">
      <c r="A13" s="56">
        <v>8</v>
      </c>
      <c r="B13" s="18" t="s">
        <v>148</v>
      </c>
      <c r="C13" s="50"/>
      <c r="D13" s="50"/>
      <c r="E13" s="50"/>
      <c r="F13" s="50"/>
      <c r="H13" s="152" t="s">
        <v>277</v>
      </c>
      <c r="I13" s="153" t="s">
        <v>1156</v>
      </c>
      <c r="J13" s="2" t="s">
        <v>1165</v>
      </c>
    </row>
    <row r="14" spans="1:12" ht="15" customHeight="1">
      <c r="A14" s="56">
        <v>9</v>
      </c>
      <c r="B14" s="18" t="s">
        <v>42</v>
      </c>
      <c r="C14" s="50"/>
      <c r="D14" s="50"/>
      <c r="E14" s="50"/>
      <c r="F14" s="50"/>
      <c r="H14" s="152" t="s">
        <v>278</v>
      </c>
      <c r="I14" s="153" t="s">
        <v>1157</v>
      </c>
      <c r="J14" s="2" t="s">
        <v>1165</v>
      </c>
    </row>
    <row r="15" spans="1:12" ht="15" customHeight="1">
      <c r="A15" s="19">
        <v>10</v>
      </c>
      <c r="B15" s="149" t="s">
        <v>46</v>
      </c>
      <c r="C15" s="50"/>
      <c r="D15" s="50"/>
      <c r="E15" s="50"/>
      <c r="F15" s="50"/>
      <c r="H15" s="152" t="s">
        <v>279</v>
      </c>
      <c r="I15" s="116" t="s">
        <v>163</v>
      </c>
      <c r="J15" s="2" t="s">
        <v>1165</v>
      </c>
    </row>
    <row r="16" spans="1:12" ht="15" customHeight="1">
      <c r="A16" s="19">
        <f>A15+1</f>
        <v>11</v>
      </c>
      <c r="B16" s="149" t="s">
        <v>33</v>
      </c>
      <c r="C16" s="50"/>
      <c r="D16" s="50"/>
      <c r="E16" s="50"/>
      <c r="F16" s="50"/>
      <c r="H16" s="152" t="s">
        <v>280</v>
      </c>
      <c r="I16" s="116" t="s">
        <v>1158</v>
      </c>
      <c r="J16" s="2" t="s">
        <v>1165</v>
      </c>
    </row>
    <row r="17" spans="1:10" ht="15" customHeight="1">
      <c r="A17" s="19">
        <v>12</v>
      </c>
      <c r="B17" s="149" t="s">
        <v>4</v>
      </c>
      <c r="C17" s="59">
        <f t="shared" ref="C17:F17" si="1">SUM(C8:C14)+C15+C16</f>
        <v>0</v>
      </c>
      <c r="D17" s="59">
        <f t="shared" si="1"/>
        <v>0</v>
      </c>
      <c r="E17" s="59">
        <f t="shared" si="1"/>
        <v>0</v>
      </c>
      <c r="F17" s="59">
        <f t="shared" si="1"/>
        <v>0</v>
      </c>
      <c r="H17" s="152" t="s">
        <v>281</v>
      </c>
      <c r="I17" s="116" t="s">
        <v>164</v>
      </c>
      <c r="J17" s="2" t="s">
        <v>1165</v>
      </c>
    </row>
    <row r="18" spans="1:10" ht="15" customHeight="1">
      <c r="A18" s="19">
        <v>13</v>
      </c>
      <c r="B18" s="149" t="s">
        <v>43</v>
      </c>
      <c r="C18" s="50"/>
      <c r="D18" s="50"/>
      <c r="E18" s="50"/>
      <c r="F18" s="50"/>
      <c r="H18" s="152" t="s">
        <v>282</v>
      </c>
      <c r="I18" s="153" t="s">
        <v>1159</v>
      </c>
      <c r="J18" s="2" t="s">
        <v>1165</v>
      </c>
    </row>
    <row r="19" spans="1:10" ht="15" customHeight="1">
      <c r="A19" s="19">
        <v>14</v>
      </c>
      <c r="B19" s="149" t="s">
        <v>5</v>
      </c>
      <c r="C19" s="58">
        <f>C17+C18</f>
        <v>0</v>
      </c>
      <c r="D19" s="58">
        <f t="shared" ref="D19:F19" si="2">D17+D18</f>
        <v>0</v>
      </c>
      <c r="E19" s="58">
        <f t="shared" si="2"/>
        <v>0</v>
      </c>
      <c r="F19" s="58">
        <f t="shared" si="2"/>
        <v>0</v>
      </c>
      <c r="H19" s="154" t="s">
        <v>283</v>
      </c>
      <c r="I19" s="155" t="s">
        <v>165</v>
      </c>
      <c r="J19" s="2" t="s">
        <v>1165</v>
      </c>
    </row>
    <row r="20" spans="1:10" ht="15" customHeight="1">
      <c r="H20" s="117"/>
      <c r="I20" s="117"/>
      <c r="J20" s="2" t="s">
        <v>1165</v>
      </c>
    </row>
    <row r="21" spans="1:10" ht="15" customHeight="1">
      <c r="A21" s="238" t="s">
        <v>123</v>
      </c>
      <c r="B21" s="238"/>
      <c r="C21" s="236" t="s">
        <v>48</v>
      </c>
      <c r="D21" s="247" t="str">
        <f>$D$1</f>
        <v>Stress-scenario 2</v>
      </c>
      <c r="E21" s="247"/>
      <c r="F21" s="247"/>
      <c r="H21" s="117"/>
      <c r="I21" s="117"/>
      <c r="J21" s="2" t="s">
        <v>1165</v>
      </c>
    </row>
    <row r="22" spans="1:10" ht="15" customHeight="1">
      <c r="A22" s="238"/>
      <c r="B22" s="238"/>
      <c r="C22" s="236"/>
      <c r="D22" s="247"/>
      <c r="E22" s="247"/>
      <c r="F22" s="247"/>
      <c r="H22" s="117"/>
      <c r="I22" s="117"/>
      <c r="J22" s="2" t="s">
        <v>1165</v>
      </c>
    </row>
    <row r="23" spans="1:10" ht="15" customHeight="1">
      <c r="A23" s="238"/>
      <c r="B23" s="238"/>
      <c r="C23" s="148" t="s">
        <v>1</v>
      </c>
      <c r="D23" s="236" t="s">
        <v>23</v>
      </c>
      <c r="E23" s="236"/>
      <c r="F23" s="236"/>
      <c r="H23" s="117"/>
      <c r="I23" s="117"/>
      <c r="J23" s="2" t="s">
        <v>1165</v>
      </c>
    </row>
    <row r="24" spans="1:10" ht="15" customHeight="1">
      <c r="A24" s="238"/>
      <c r="B24" s="238"/>
      <c r="C24" s="148" t="s">
        <v>223</v>
      </c>
      <c r="D24" s="237" t="s">
        <v>223</v>
      </c>
      <c r="E24" s="237"/>
      <c r="F24" s="237"/>
      <c r="H24" s="239" t="s">
        <v>1119</v>
      </c>
      <c r="I24" s="239" t="s">
        <v>1148</v>
      </c>
      <c r="J24" s="2" t="s">
        <v>1165</v>
      </c>
    </row>
    <row r="25" spans="1:10" ht="15" customHeight="1">
      <c r="A25" s="238"/>
      <c r="B25" s="238"/>
      <c r="C25" s="148">
        <f>C5</f>
        <v>2020</v>
      </c>
      <c r="D25" s="148">
        <f t="shared" ref="D25:F25" si="3">D5</f>
        <v>2021</v>
      </c>
      <c r="E25" s="148">
        <f t="shared" si="3"/>
        <v>2022</v>
      </c>
      <c r="F25" s="148">
        <f t="shared" si="3"/>
        <v>2023</v>
      </c>
      <c r="H25" s="240"/>
      <c r="I25" s="240"/>
      <c r="J25" s="2" t="s">
        <v>1165</v>
      </c>
    </row>
    <row r="26" spans="1:10" ht="15" customHeight="1">
      <c r="A26" s="19">
        <v>15</v>
      </c>
      <c r="B26" s="149" t="s">
        <v>124</v>
      </c>
      <c r="C26" s="50"/>
      <c r="D26" s="50"/>
      <c r="E26" s="50"/>
      <c r="F26" s="50"/>
      <c r="H26" s="150" t="s">
        <v>284</v>
      </c>
      <c r="I26" s="157" t="s">
        <v>1287</v>
      </c>
      <c r="J26" s="2" t="s">
        <v>1165</v>
      </c>
    </row>
    <row r="27" spans="1:10" ht="15" customHeight="1">
      <c r="A27" s="19">
        <v>16</v>
      </c>
      <c r="B27" s="109" t="s">
        <v>1386</v>
      </c>
      <c r="C27" s="50"/>
      <c r="D27" s="50"/>
      <c r="E27" s="50"/>
      <c r="F27" s="50"/>
      <c r="H27" s="152" t="s">
        <v>285</v>
      </c>
      <c r="I27" s="153"/>
      <c r="J27" s="2" t="s">
        <v>1165</v>
      </c>
    </row>
    <row r="28" spans="1:10" ht="15" customHeight="1">
      <c r="A28" s="19">
        <v>17</v>
      </c>
      <c r="B28" s="18" t="s">
        <v>149</v>
      </c>
      <c r="C28" s="50"/>
      <c r="D28" s="50"/>
      <c r="E28" s="50"/>
      <c r="F28" s="50"/>
      <c r="H28" s="155" t="s">
        <v>286</v>
      </c>
      <c r="I28" s="155"/>
      <c r="J28" s="2" t="s">
        <v>1165</v>
      </c>
    </row>
    <row r="29" spans="1:10" ht="15" customHeight="1">
      <c r="A29" s="139" t="s">
        <v>1286</v>
      </c>
      <c r="B29" s="156"/>
    </row>
    <row r="33" spans="1:2" ht="15" customHeight="1">
      <c r="B33" s="48"/>
    </row>
    <row r="37" spans="1:2" ht="15" customHeight="1">
      <c r="A37" s="3"/>
    </row>
    <row r="40" spans="1:2" ht="15" customHeight="1">
      <c r="A40" s="3"/>
    </row>
  </sheetData>
  <sheetProtection password="A9C7" sheet="1" objects="1" scenarios="1"/>
  <mergeCells count="14">
    <mergeCell ref="D23:F23"/>
    <mergeCell ref="D24:F24"/>
    <mergeCell ref="A21:B25"/>
    <mergeCell ref="H4:H5"/>
    <mergeCell ref="I4:I5"/>
    <mergeCell ref="H24:H25"/>
    <mergeCell ref="I24:I25"/>
    <mergeCell ref="A1:B5"/>
    <mergeCell ref="C1:C2"/>
    <mergeCell ref="C21:C22"/>
    <mergeCell ref="D21:F22"/>
    <mergeCell ref="D1:F2"/>
    <mergeCell ref="D3:F3"/>
    <mergeCell ref="D4:F4"/>
  </mergeCells>
  <pageMargins left="0.70866141732283472" right="0.70866141732283472" top="0.74803149606299213" bottom="0.74803149606299213" header="0.31496062992125984" footer="0.31496062992125984"/>
  <pageSetup paperSize="9" scale="68" fitToHeight="0" orientation="landscape" r:id="rId1"/>
  <headerFooter>
    <oddHeader>&amp;C
Finanstilsynets makroøkonomiske stresstest</oddHeader>
    <oddFooter>&amp;L&amp;A&amp;R&amp;P</oddFooter>
  </headerFooter>
  <ignoredErrors>
    <ignoredError sqref="D9:E9 D10:E10 D11:E11 D15:E15 D16:E16 D18:E18 E14 C19 C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A1:J51"/>
  <sheetViews>
    <sheetView topLeftCell="A10" zoomScaleNormal="100" workbookViewId="0">
      <selection activeCell="F31" sqref="F31"/>
    </sheetView>
  </sheetViews>
  <sheetFormatPr defaultColWidth="9.140625" defaultRowHeight="15" customHeight="1"/>
  <cols>
    <col min="1" max="1" width="5.7109375" style="4" customWidth="1"/>
    <col min="2" max="2" width="68.7109375" style="2" customWidth="1"/>
    <col min="3" max="6" width="9.7109375" style="2" customWidth="1"/>
    <col min="7" max="7" width="5.7109375" style="2" customWidth="1"/>
    <col min="8" max="9" width="30.7109375" style="2" customWidth="1"/>
    <col min="10" max="16384" width="9.140625" style="2"/>
  </cols>
  <sheetData>
    <row r="1" spans="1:10" ht="15" customHeight="1">
      <c r="A1" s="250" t="s">
        <v>31</v>
      </c>
      <c r="B1" s="250"/>
      <c r="C1" s="236" t="s">
        <v>48</v>
      </c>
      <c r="D1" s="247" t="str">
        <f>Resultat!$D$1</f>
        <v>Stress-scenario 2</v>
      </c>
      <c r="E1" s="247"/>
      <c r="F1" s="247"/>
    </row>
    <row r="2" spans="1:10" ht="15" customHeight="1">
      <c r="A2" s="250"/>
      <c r="B2" s="250"/>
      <c r="C2" s="236"/>
      <c r="D2" s="247"/>
      <c r="E2" s="247"/>
      <c r="F2" s="247"/>
    </row>
    <row r="3" spans="1:10" ht="15" customHeight="1">
      <c r="A3" s="250"/>
      <c r="B3" s="250"/>
      <c r="C3" s="148" t="s">
        <v>1</v>
      </c>
      <c r="D3" s="236" t="s">
        <v>23</v>
      </c>
      <c r="E3" s="236"/>
      <c r="F3" s="236"/>
    </row>
    <row r="4" spans="1:10" ht="15" customHeight="1">
      <c r="A4" s="250"/>
      <c r="B4" s="250"/>
      <c r="C4" s="148" t="s">
        <v>223</v>
      </c>
      <c r="D4" s="237" t="s">
        <v>223</v>
      </c>
      <c r="E4" s="237"/>
      <c r="F4" s="237"/>
      <c r="H4" s="248" t="s">
        <v>1119</v>
      </c>
      <c r="I4" s="248" t="s">
        <v>1120</v>
      </c>
      <c r="J4" s="2" t="s">
        <v>1165</v>
      </c>
    </row>
    <row r="5" spans="1:10" ht="15" customHeight="1">
      <c r="A5" s="250"/>
      <c r="B5" s="250"/>
      <c r="C5" s="148">
        <f>Resultat!$C$5</f>
        <v>2020</v>
      </c>
      <c r="D5" s="148">
        <f>Resultat!$D$5</f>
        <v>2021</v>
      </c>
      <c r="E5" s="148">
        <f>Resultat!$E$5</f>
        <v>2022</v>
      </c>
      <c r="F5" s="148">
        <f>Resultat!$F$5</f>
        <v>2023</v>
      </c>
      <c r="H5" s="248"/>
      <c r="I5" s="248"/>
      <c r="J5" s="2" t="s">
        <v>1165</v>
      </c>
    </row>
    <row r="6" spans="1:10" ht="15" customHeight="1">
      <c r="A6" s="118"/>
      <c r="B6" s="204" t="s">
        <v>12</v>
      </c>
      <c r="C6" s="205"/>
      <c r="D6" s="197"/>
      <c r="E6" s="197"/>
      <c r="F6" s="197"/>
      <c r="G6" s="186"/>
      <c r="H6" s="206"/>
      <c r="I6" s="207"/>
      <c r="J6" s="2" t="s">
        <v>1165</v>
      </c>
    </row>
    <row r="7" spans="1:10" ht="15" customHeight="1">
      <c r="A7" s="118">
        <v>1</v>
      </c>
      <c r="B7" s="109" t="s">
        <v>6</v>
      </c>
      <c r="C7" s="185"/>
      <c r="D7" s="185"/>
      <c r="E7" s="185"/>
      <c r="F7" s="185"/>
      <c r="G7" s="186"/>
      <c r="H7" s="208" t="s">
        <v>313</v>
      </c>
      <c r="I7" s="207" t="s">
        <v>255</v>
      </c>
      <c r="J7" s="2" t="s">
        <v>1165</v>
      </c>
    </row>
    <row r="8" spans="1:10" ht="15" customHeight="1">
      <c r="A8" s="118">
        <f>A7+1</f>
        <v>2</v>
      </c>
      <c r="B8" s="209" t="s">
        <v>7</v>
      </c>
      <c r="C8" s="210"/>
      <c r="D8" s="185"/>
      <c r="E8" s="185"/>
      <c r="F8" s="185"/>
      <c r="G8" s="186"/>
      <c r="H8" s="208" t="s">
        <v>314</v>
      </c>
      <c r="I8" s="207" t="s">
        <v>181</v>
      </c>
      <c r="J8" s="2" t="s">
        <v>1165</v>
      </c>
    </row>
    <row r="9" spans="1:10" ht="15" customHeight="1">
      <c r="A9" s="118">
        <f t="shared" ref="A9:A16" si="0">A8+1</f>
        <v>3</v>
      </c>
      <c r="B9" s="109" t="s">
        <v>47</v>
      </c>
      <c r="C9" s="185"/>
      <c r="D9" s="185"/>
      <c r="E9" s="185"/>
      <c r="F9" s="185"/>
      <c r="G9" s="186"/>
      <c r="H9" s="208" t="s">
        <v>315</v>
      </c>
      <c r="I9" s="207" t="s">
        <v>256</v>
      </c>
      <c r="J9" s="2" t="s">
        <v>1165</v>
      </c>
    </row>
    <row r="10" spans="1:10" ht="15" customHeight="1">
      <c r="A10" s="118">
        <f t="shared" si="0"/>
        <v>4</v>
      </c>
      <c r="B10" s="109" t="s">
        <v>8</v>
      </c>
      <c r="C10" s="185"/>
      <c r="D10" s="185"/>
      <c r="E10" s="185"/>
      <c r="F10" s="185"/>
      <c r="G10" s="186"/>
      <c r="H10" s="208" t="s">
        <v>316</v>
      </c>
      <c r="I10" s="207" t="s">
        <v>257</v>
      </c>
      <c r="J10" s="2" t="s">
        <v>1165</v>
      </c>
    </row>
    <row r="11" spans="1:10" ht="15" customHeight="1">
      <c r="A11" s="118">
        <f t="shared" si="0"/>
        <v>5</v>
      </c>
      <c r="B11" s="109" t="s">
        <v>9</v>
      </c>
      <c r="C11" s="185"/>
      <c r="D11" s="185"/>
      <c r="E11" s="185"/>
      <c r="F11" s="185"/>
      <c r="G11" s="186"/>
      <c r="H11" s="208" t="s">
        <v>317</v>
      </c>
      <c r="I11" s="207" t="s">
        <v>182</v>
      </c>
      <c r="J11" s="2" t="s">
        <v>1165</v>
      </c>
    </row>
    <row r="12" spans="1:10" ht="15" customHeight="1">
      <c r="A12" s="118" t="s">
        <v>114</v>
      </c>
      <c r="B12" s="119" t="s">
        <v>1160</v>
      </c>
      <c r="C12" s="185"/>
      <c r="D12" s="185"/>
      <c r="E12" s="185"/>
      <c r="F12" s="185"/>
      <c r="G12" s="186"/>
      <c r="H12" s="208" t="s">
        <v>1162</v>
      </c>
      <c r="I12" s="207"/>
      <c r="J12" s="2" t="s">
        <v>1165</v>
      </c>
    </row>
    <row r="13" spans="1:10" ht="15" customHeight="1">
      <c r="A13" s="118" t="s">
        <v>115</v>
      </c>
      <c r="B13" s="119" t="s">
        <v>1161</v>
      </c>
      <c r="C13" s="185"/>
      <c r="D13" s="185"/>
      <c r="E13" s="185"/>
      <c r="F13" s="185"/>
      <c r="G13" s="186"/>
      <c r="H13" s="208" t="s">
        <v>1163</v>
      </c>
      <c r="I13" s="207"/>
      <c r="J13" s="2" t="s">
        <v>1165</v>
      </c>
    </row>
    <row r="14" spans="1:10" ht="15" customHeight="1">
      <c r="A14" s="118">
        <f>A11+1</f>
        <v>6</v>
      </c>
      <c r="B14" s="109" t="s">
        <v>26</v>
      </c>
      <c r="C14" s="185"/>
      <c r="D14" s="185"/>
      <c r="E14" s="185"/>
      <c r="F14" s="185"/>
      <c r="G14" s="186"/>
      <c r="H14" s="208" t="s">
        <v>318</v>
      </c>
      <c r="I14" s="207" t="s">
        <v>258</v>
      </c>
      <c r="J14" s="2" t="s">
        <v>1165</v>
      </c>
    </row>
    <row r="15" spans="1:10" ht="15" customHeight="1">
      <c r="A15" s="118">
        <f t="shared" si="0"/>
        <v>7</v>
      </c>
      <c r="B15" s="192" t="s">
        <v>194</v>
      </c>
      <c r="C15" s="185"/>
      <c r="D15" s="185"/>
      <c r="E15" s="185"/>
      <c r="F15" s="185"/>
      <c r="G15" s="186"/>
      <c r="H15" s="208" t="s">
        <v>908</v>
      </c>
      <c r="I15" s="207" t="s">
        <v>259</v>
      </c>
      <c r="J15" s="2" t="s">
        <v>1165</v>
      </c>
    </row>
    <row r="16" spans="1:10" ht="15" customHeight="1">
      <c r="A16" s="118">
        <f t="shared" si="0"/>
        <v>8</v>
      </c>
      <c r="B16" s="109" t="s">
        <v>10</v>
      </c>
      <c r="C16" s="185"/>
      <c r="D16" s="185"/>
      <c r="E16" s="185"/>
      <c r="F16" s="185"/>
      <c r="G16" s="186"/>
      <c r="H16" s="208" t="s">
        <v>319</v>
      </c>
      <c r="I16" s="207" t="s">
        <v>183</v>
      </c>
      <c r="J16" s="2" t="s">
        <v>1165</v>
      </c>
    </row>
    <row r="17" spans="1:10" ht="15" customHeight="1">
      <c r="A17" s="118" t="s">
        <v>220</v>
      </c>
      <c r="B17" s="124" t="s">
        <v>206</v>
      </c>
      <c r="C17" s="185"/>
      <c r="D17" s="185"/>
      <c r="E17" s="185"/>
      <c r="F17" s="185"/>
      <c r="G17" s="186"/>
      <c r="H17" s="208" t="s">
        <v>906</v>
      </c>
      <c r="I17" s="207" t="s">
        <v>260</v>
      </c>
      <c r="J17" s="2" t="s">
        <v>1165</v>
      </c>
    </row>
    <row r="18" spans="1:10" ht="15" customHeight="1">
      <c r="A18" s="118" t="s">
        <v>237</v>
      </c>
      <c r="B18" s="124" t="s">
        <v>205</v>
      </c>
      <c r="C18" s="185"/>
      <c r="D18" s="185"/>
      <c r="E18" s="185"/>
      <c r="F18" s="185"/>
      <c r="G18" s="186"/>
      <c r="H18" s="208" t="s">
        <v>907</v>
      </c>
      <c r="I18" s="207" t="s">
        <v>261</v>
      </c>
      <c r="J18" s="2" t="s">
        <v>1165</v>
      </c>
    </row>
    <row r="19" spans="1:10" ht="15" customHeight="1">
      <c r="A19" s="118">
        <f>A16+1</f>
        <v>9</v>
      </c>
      <c r="B19" s="109" t="s">
        <v>1387</v>
      </c>
      <c r="C19" s="185"/>
      <c r="D19" s="185"/>
      <c r="E19" s="185"/>
      <c r="F19" s="185"/>
      <c r="G19" s="186"/>
      <c r="H19" s="208" t="s">
        <v>320</v>
      </c>
      <c r="I19" s="207" t="s">
        <v>262</v>
      </c>
      <c r="J19" s="2" t="s">
        <v>1165</v>
      </c>
    </row>
    <row r="20" spans="1:10" ht="15" customHeight="1">
      <c r="A20" s="118">
        <f>A19+1</f>
        <v>10</v>
      </c>
      <c r="B20" s="199" t="s">
        <v>11</v>
      </c>
      <c r="C20" s="197">
        <f>SUM(C7:C11)+SUM(C14:C16)+SUM(C19:C19)</f>
        <v>0</v>
      </c>
      <c r="D20" s="197">
        <f t="shared" ref="D20:F20" si="1">SUM(D7:D11)+SUM(D14:D16)+SUM(D19:D19)</f>
        <v>0</v>
      </c>
      <c r="E20" s="197">
        <f t="shared" si="1"/>
        <v>0</v>
      </c>
      <c r="F20" s="197">
        <f t="shared" si="1"/>
        <v>0</v>
      </c>
      <c r="G20" s="186"/>
      <c r="H20" s="208" t="s">
        <v>321</v>
      </c>
      <c r="I20" s="207" t="s">
        <v>184</v>
      </c>
      <c r="J20" s="2" t="s">
        <v>1165</v>
      </c>
    </row>
    <row r="21" spans="1:10" ht="15" customHeight="1">
      <c r="A21" s="118"/>
      <c r="B21" s="199"/>
      <c r="C21" s="211"/>
      <c r="D21" s="197"/>
      <c r="E21" s="197"/>
      <c r="F21" s="197"/>
      <c r="G21" s="186"/>
      <c r="H21" s="208"/>
      <c r="I21" s="207"/>
      <c r="J21" s="2" t="s">
        <v>1165</v>
      </c>
    </row>
    <row r="22" spans="1:10" ht="15" customHeight="1">
      <c r="A22" s="118"/>
      <c r="B22" s="204" t="s">
        <v>13</v>
      </c>
      <c r="C22" s="205"/>
      <c r="D22" s="197"/>
      <c r="E22" s="197"/>
      <c r="F22" s="197"/>
      <c r="G22" s="186"/>
      <c r="H22" s="208"/>
      <c r="I22" s="207"/>
      <c r="J22" s="2" t="s">
        <v>1165</v>
      </c>
    </row>
    <row r="23" spans="1:10" ht="15" customHeight="1">
      <c r="A23" s="118"/>
      <c r="B23" s="199" t="s">
        <v>16</v>
      </c>
      <c r="C23" s="211"/>
      <c r="D23" s="197"/>
      <c r="E23" s="197"/>
      <c r="F23" s="197"/>
      <c r="G23" s="186"/>
      <c r="H23" s="208"/>
      <c r="I23" s="207"/>
      <c r="J23" s="2" t="s">
        <v>1165</v>
      </c>
    </row>
    <row r="24" spans="1:10" ht="15" customHeight="1">
      <c r="A24" s="118">
        <f>A20+1</f>
        <v>11</v>
      </c>
      <c r="B24" s="109" t="s">
        <v>14</v>
      </c>
      <c r="C24" s="185"/>
      <c r="D24" s="185"/>
      <c r="E24" s="185"/>
      <c r="F24" s="185"/>
      <c r="G24" s="186"/>
      <c r="H24" s="208" t="s">
        <v>322</v>
      </c>
      <c r="I24" s="207" t="s">
        <v>185</v>
      </c>
      <c r="J24" s="2" t="s">
        <v>1165</v>
      </c>
    </row>
    <row r="25" spans="1:10" ht="15" customHeight="1">
      <c r="A25" s="118">
        <f>A24+1</f>
        <v>12</v>
      </c>
      <c r="B25" s="109" t="s">
        <v>54</v>
      </c>
      <c r="C25" s="185"/>
      <c r="D25" s="185"/>
      <c r="E25" s="185"/>
      <c r="F25" s="185"/>
      <c r="G25" s="186"/>
      <c r="H25" s="208" t="s">
        <v>323</v>
      </c>
      <c r="I25" s="207" t="s">
        <v>1313</v>
      </c>
      <c r="J25" s="2" t="s">
        <v>1165</v>
      </c>
    </row>
    <row r="26" spans="1:10" ht="15" customHeight="1">
      <c r="A26" s="118">
        <f>A25+1</f>
        <v>13</v>
      </c>
      <c r="B26" s="109" t="s">
        <v>1311</v>
      </c>
      <c r="C26" s="185"/>
      <c r="D26" s="185"/>
      <c r="E26" s="185"/>
      <c r="F26" s="185"/>
      <c r="G26" s="186"/>
      <c r="H26" s="208" t="s">
        <v>1312</v>
      </c>
      <c r="I26" s="207" t="s">
        <v>1314</v>
      </c>
    </row>
    <row r="27" spans="1:10" ht="15" customHeight="1">
      <c r="A27" s="118">
        <f t="shared" ref="A27:A30" si="2">A26+1</f>
        <v>14</v>
      </c>
      <c r="B27" s="109" t="s">
        <v>15</v>
      </c>
      <c r="C27" s="185"/>
      <c r="D27" s="185"/>
      <c r="E27" s="185"/>
      <c r="F27" s="185"/>
      <c r="G27" s="186"/>
      <c r="H27" s="208" t="s">
        <v>324</v>
      </c>
      <c r="I27" s="207" t="s">
        <v>263</v>
      </c>
      <c r="J27" s="2" t="s">
        <v>1165</v>
      </c>
    </row>
    <row r="28" spans="1:10" ht="15" customHeight="1">
      <c r="A28" s="118" t="s">
        <v>1372</v>
      </c>
      <c r="B28" s="124" t="s">
        <v>1360</v>
      </c>
      <c r="C28" s="185"/>
      <c r="D28" s="185"/>
      <c r="E28" s="185"/>
      <c r="F28" s="185"/>
      <c r="G28" s="186"/>
      <c r="H28" s="212" t="s">
        <v>1361</v>
      </c>
      <c r="I28" s="207" t="s">
        <v>1362</v>
      </c>
    </row>
    <row r="29" spans="1:10" ht="15" customHeight="1">
      <c r="A29" s="118">
        <f>A27+1</f>
        <v>15</v>
      </c>
      <c r="B29" s="109" t="s">
        <v>34</v>
      </c>
      <c r="C29" s="185"/>
      <c r="D29" s="185"/>
      <c r="E29" s="185"/>
      <c r="F29" s="185"/>
      <c r="G29" s="186"/>
      <c r="H29" s="208" t="s">
        <v>325</v>
      </c>
      <c r="I29" s="207" t="s">
        <v>264</v>
      </c>
      <c r="J29" s="2" t="s">
        <v>1165</v>
      </c>
    </row>
    <row r="30" spans="1:10" ht="15" customHeight="1">
      <c r="A30" s="118">
        <f t="shared" si="2"/>
        <v>16</v>
      </c>
      <c r="B30" s="199" t="s">
        <v>17</v>
      </c>
      <c r="C30" s="197">
        <f>SUM(C24:C27,C29)</f>
        <v>0</v>
      </c>
      <c r="D30" s="197">
        <f t="shared" ref="D30:F30" si="3">SUM(D24:D27,D29)</f>
        <v>0</v>
      </c>
      <c r="E30" s="197">
        <f t="shared" si="3"/>
        <v>0</v>
      </c>
      <c r="F30" s="197">
        <f>SUM(F24:F27,F29)</f>
        <v>0</v>
      </c>
      <c r="G30" s="186"/>
      <c r="H30" s="208" t="s">
        <v>326</v>
      </c>
      <c r="I30" s="207" t="s">
        <v>186</v>
      </c>
      <c r="J30" s="2" t="s">
        <v>1165</v>
      </c>
    </row>
    <row r="31" spans="1:10" ht="15" customHeight="1">
      <c r="A31" s="118"/>
      <c r="B31" s="109"/>
      <c r="C31" s="197"/>
      <c r="D31" s="197"/>
      <c r="E31" s="197"/>
      <c r="F31" s="197"/>
      <c r="G31" s="186"/>
      <c r="H31" s="208"/>
      <c r="I31" s="207"/>
      <c r="J31" s="2" t="s">
        <v>1165</v>
      </c>
    </row>
    <row r="32" spans="1:10" ht="15" customHeight="1">
      <c r="A32" s="118">
        <f>A30+1</f>
        <v>17</v>
      </c>
      <c r="B32" s="199" t="s">
        <v>18</v>
      </c>
      <c r="C32" s="213"/>
      <c r="D32" s="185"/>
      <c r="E32" s="185"/>
      <c r="F32" s="185"/>
      <c r="G32" s="186"/>
      <c r="H32" s="208" t="s">
        <v>327</v>
      </c>
      <c r="I32" s="207" t="s">
        <v>187</v>
      </c>
      <c r="J32" s="2" t="s">
        <v>1165</v>
      </c>
    </row>
    <row r="33" spans="1:10" ht="15" customHeight="1">
      <c r="A33" s="118" t="s">
        <v>1373</v>
      </c>
      <c r="B33" s="124" t="s">
        <v>236</v>
      </c>
      <c r="C33" s="213"/>
      <c r="D33" s="185"/>
      <c r="E33" s="185"/>
      <c r="F33" s="185"/>
      <c r="G33" s="186"/>
      <c r="H33" s="208" t="s">
        <v>328</v>
      </c>
      <c r="I33" s="207" t="s">
        <v>265</v>
      </c>
      <c r="J33" s="2" t="s">
        <v>1165</v>
      </c>
    </row>
    <row r="34" spans="1:10" ht="15" customHeight="1">
      <c r="A34" s="118"/>
      <c r="B34" s="109"/>
      <c r="C34" s="197"/>
      <c r="D34" s="197"/>
      <c r="E34" s="197"/>
      <c r="F34" s="197"/>
      <c r="G34" s="186"/>
      <c r="H34" s="208"/>
      <c r="I34" s="207"/>
      <c r="J34" s="2" t="s">
        <v>1165</v>
      </c>
    </row>
    <row r="35" spans="1:10" ht="15" customHeight="1">
      <c r="A35" s="118">
        <f>A32+1</f>
        <v>18</v>
      </c>
      <c r="B35" s="109" t="s">
        <v>39</v>
      </c>
      <c r="C35" s="185"/>
      <c r="D35" s="185"/>
      <c r="E35" s="185"/>
      <c r="F35" s="185"/>
      <c r="G35" s="186"/>
      <c r="H35" s="208" t="s">
        <v>329</v>
      </c>
      <c r="I35" s="207" t="s">
        <v>188</v>
      </c>
      <c r="J35" s="2" t="s">
        <v>1165</v>
      </c>
    </row>
    <row r="36" spans="1:10" ht="15" customHeight="1">
      <c r="A36" s="118">
        <f>A35+1</f>
        <v>19</v>
      </c>
      <c r="B36" s="109" t="s">
        <v>19</v>
      </c>
      <c r="C36" s="185"/>
      <c r="D36" s="185"/>
      <c r="E36" s="185"/>
      <c r="F36" s="185"/>
      <c r="G36" s="186"/>
      <c r="H36" s="208" t="s">
        <v>330</v>
      </c>
      <c r="I36" s="207" t="s">
        <v>189</v>
      </c>
      <c r="J36" s="2" t="s">
        <v>1165</v>
      </c>
    </row>
    <row r="37" spans="1:10" ht="15" customHeight="1">
      <c r="A37" s="118" t="s">
        <v>137</v>
      </c>
      <c r="B37" s="108" t="s">
        <v>150</v>
      </c>
      <c r="C37" s="185"/>
      <c r="D37" s="185"/>
      <c r="E37" s="185"/>
      <c r="F37" s="185"/>
      <c r="G37" s="186"/>
      <c r="H37" s="208" t="s">
        <v>331</v>
      </c>
      <c r="I37" s="207"/>
      <c r="J37" s="2" t="s">
        <v>1165</v>
      </c>
    </row>
    <row r="38" spans="1:10" ht="15" customHeight="1">
      <c r="A38" s="118">
        <f>A36+1</f>
        <v>20</v>
      </c>
      <c r="B38" s="199" t="s">
        <v>20</v>
      </c>
      <c r="C38" s="197">
        <f>C30+C32+C35+C36</f>
        <v>0</v>
      </c>
      <c r="D38" s="197">
        <f t="shared" ref="D38:F38" si="4">D30+D32+D35+D36</f>
        <v>0</v>
      </c>
      <c r="E38" s="197">
        <f t="shared" si="4"/>
        <v>0</v>
      </c>
      <c r="F38" s="197">
        <f t="shared" si="4"/>
        <v>0</v>
      </c>
      <c r="G38" s="186"/>
      <c r="H38" s="214" t="s">
        <v>332</v>
      </c>
      <c r="I38" s="215" t="s">
        <v>266</v>
      </c>
      <c r="J38" s="2" t="s">
        <v>1165</v>
      </c>
    </row>
    <row r="39" spans="1:10" ht="60.6" customHeight="1">
      <c r="A39" s="249" t="s">
        <v>1359</v>
      </c>
      <c r="B39" s="249"/>
      <c r="C39" s="249"/>
      <c r="D39" s="249"/>
      <c r="E39" s="249"/>
      <c r="F39" s="249"/>
      <c r="G39" s="186"/>
      <c r="H39" s="216"/>
      <c r="I39" s="216"/>
    </row>
    <row r="40" spans="1:10" ht="15" customHeight="1">
      <c r="A40" s="82"/>
      <c r="B40" s="9"/>
      <c r="C40" s="25"/>
    </row>
    <row r="41" spans="1:10" ht="15" customHeight="1">
      <c r="A41" s="241" t="s">
        <v>32</v>
      </c>
      <c r="B41" s="242"/>
      <c r="C41" s="236" t="s">
        <v>48</v>
      </c>
      <c r="D41" s="247" t="str">
        <f>Resultat!$D$1</f>
        <v>Stress-scenario 2</v>
      </c>
      <c r="E41" s="247"/>
      <c r="F41" s="247"/>
    </row>
    <row r="42" spans="1:10" ht="15" customHeight="1">
      <c r="A42" s="243"/>
      <c r="B42" s="244"/>
      <c r="C42" s="236"/>
      <c r="D42" s="247"/>
      <c r="E42" s="247"/>
      <c r="F42" s="247"/>
    </row>
    <row r="43" spans="1:10" ht="15" customHeight="1">
      <c r="A43" s="243"/>
      <c r="B43" s="244"/>
      <c r="C43" s="148" t="s">
        <v>1</v>
      </c>
      <c r="D43" s="236" t="s">
        <v>23</v>
      </c>
      <c r="E43" s="236"/>
      <c r="F43" s="236"/>
    </row>
    <row r="44" spans="1:10" ht="15" customHeight="1">
      <c r="A44" s="243"/>
      <c r="B44" s="244"/>
      <c r="C44" s="148" t="s">
        <v>223</v>
      </c>
      <c r="D44" s="237" t="s">
        <v>223</v>
      </c>
      <c r="E44" s="237"/>
      <c r="F44" s="237"/>
      <c r="H44" s="248" t="s">
        <v>1119</v>
      </c>
      <c r="I44" s="248" t="s">
        <v>1120</v>
      </c>
    </row>
    <row r="45" spans="1:10" ht="15" customHeight="1">
      <c r="A45" s="245"/>
      <c r="B45" s="246"/>
      <c r="C45" s="148">
        <f>Resultat!$C$5</f>
        <v>2020</v>
      </c>
      <c r="D45" s="148">
        <f>Resultat!$D$5</f>
        <v>2021</v>
      </c>
      <c r="E45" s="148">
        <f>Resultat!$E$5</f>
        <v>2022</v>
      </c>
      <c r="F45" s="148">
        <f>Resultat!$F$5</f>
        <v>2023</v>
      </c>
      <c r="H45" s="248"/>
      <c r="I45" s="248"/>
    </row>
    <row r="46" spans="1:10" ht="15" customHeight="1">
      <c r="A46" s="19">
        <f>A38+1</f>
        <v>21</v>
      </c>
      <c r="B46" s="149" t="s">
        <v>191</v>
      </c>
      <c r="C46" s="50"/>
      <c r="D46" s="50"/>
      <c r="E46" s="50"/>
      <c r="F46" s="50"/>
      <c r="H46" s="158" t="s">
        <v>333</v>
      </c>
      <c r="I46" s="122" t="s">
        <v>267</v>
      </c>
    </row>
    <row r="47" spans="1:10" ht="15" customHeight="1">
      <c r="A47" s="19">
        <f>A46+1</f>
        <v>22</v>
      </c>
      <c r="B47" s="149" t="s">
        <v>132</v>
      </c>
      <c r="C47" s="50"/>
      <c r="D47" s="50"/>
      <c r="E47" s="50"/>
      <c r="F47" s="50"/>
      <c r="G47" s="194"/>
      <c r="H47" s="169" t="s">
        <v>334</v>
      </c>
      <c r="I47" s="152" t="s">
        <v>268</v>
      </c>
    </row>
    <row r="48" spans="1:10" ht="15" customHeight="1">
      <c r="A48" s="141">
        <f>A47+1</f>
        <v>23</v>
      </c>
      <c r="B48" s="192" t="s">
        <v>1164</v>
      </c>
      <c r="C48" s="193">
        <f>SUM(C9,C46:C47)</f>
        <v>0</v>
      </c>
      <c r="D48" s="193">
        <f t="shared" ref="D48:F48" si="5">SUM(D9,D46:D47)</f>
        <v>0</v>
      </c>
      <c r="E48" s="193">
        <f t="shared" si="5"/>
        <v>0</v>
      </c>
      <c r="F48" s="193">
        <f t="shared" si="5"/>
        <v>0</v>
      </c>
      <c r="G48" s="194"/>
      <c r="H48" s="169" t="s">
        <v>1166</v>
      </c>
      <c r="I48" s="159"/>
    </row>
    <row r="49" spans="1:9" ht="15" customHeight="1">
      <c r="A49" s="141">
        <f t="shared" ref="A49:A50" si="6">A48+1</f>
        <v>24</v>
      </c>
      <c r="B49" s="192" t="s">
        <v>1356</v>
      </c>
      <c r="C49" s="217"/>
      <c r="D49" s="217"/>
      <c r="E49" s="217"/>
      <c r="F49" s="217"/>
      <c r="G49" s="218"/>
      <c r="H49" s="195" t="s">
        <v>1353</v>
      </c>
      <c r="I49" s="175" t="s">
        <v>1357</v>
      </c>
    </row>
    <row r="50" spans="1:9" ht="15" customHeight="1">
      <c r="A50" s="141">
        <f t="shared" si="6"/>
        <v>25</v>
      </c>
      <c r="B50" s="192" t="s">
        <v>1352</v>
      </c>
      <c r="C50" s="217"/>
      <c r="D50" s="217"/>
      <c r="E50" s="217"/>
      <c r="F50" s="217"/>
      <c r="G50" s="218"/>
      <c r="H50" s="179" t="s">
        <v>1354</v>
      </c>
      <c r="I50" s="179" t="s">
        <v>1355</v>
      </c>
    </row>
    <row r="51" spans="1:9" ht="15" customHeight="1">
      <c r="A51" s="142" t="s">
        <v>1358</v>
      </c>
      <c r="B51" s="14"/>
    </row>
  </sheetData>
  <sheetProtection algorithmName="SHA-512" hashValue="wwtDMXr5Ftgy/6yKZxXoHBQ8EDQ4tlAf1TRoSQURUIFzQqp8Fx4OREhxa8lEUPssuJjp42te0A1tMcUCkO3HhA==" saltValue="6Xopjv2Ev+HJGc99md4cEw==" spinCount="100000" sheet="1" objects="1" scenarios="1"/>
  <mergeCells count="15">
    <mergeCell ref="I4:I5"/>
    <mergeCell ref="H44:H45"/>
    <mergeCell ref="I44:I45"/>
    <mergeCell ref="D43:F43"/>
    <mergeCell ref="D44:F44"/>
    <mergeCell ref="A39:F39"/>
    <mergeCell ref="A1:B5"/>
    <mergeCell ref="C41:C42"/>
    <mergeCell ref="C1:C2"/>
    <mergeCell ref="D41:F42"/>
    <mergeCell ref="D1:F2"/>
    <mergeCell ref="D3:F3"/>
    <mergeCell ref="D4:F4"/>
    <mergeCell ref="A41:B45"/>
    <mergeCell ref="H4:H5"/>
  </mergeCells>
  <pageMargins left="0.70866141732283472" right="0.70866141732283472" top="0.74803149606299213" bottom="0.74803149606299213" header="0.31496062992125984" footer="0.31496062992125984"/>
  <pageSetup paperSize="9" scale="65" fitToHeight="0" orientation="landscape" r:id="rId1"/>
  <headerFooter>
    <oddHeader>&amp;C
Finanstilsynets makroøkonomiske stresstest</oddHeader>
    <oddFooter>&amp;L&amp;A&amp;R&amp;P</oddFooter>
  </headerFooter>
  <ignoredErrors>
    <ignoredError sqref="D29:E29 D34:E36 D31:E32 C48 D21:E25 D27:E27 D48:F4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L119"/>
  <sheetViews>
    <sheetView zoomScaleNormal="100" workbookViewId="0">
      <selection activeCell="C6" sqref="C6"/>
    </sheetView>
  </sheetViews>
  <sheetFormatPr defaultColWidth="9.140625" defaultRowHeight="15" customHeight="1"/>
  <cols>
    <col min="1" max="1" width="8.5703125" style="23" customWidth="1"/>
    <col min="2" max="2" width="66.7109375" style="2" customWidth="1"/>
    <col min="3" max="6" width="9.7109375" style="2" customWidth="1"/>
    <col min="7" max="7" width="5.7109375" style="2" customWidth="1"/>
    <col min="8" max="8" width="28.5703125" style="2" customWidth="1"/>
    <col min="9" max="9" width="27.7109375" style="2" customWidth="1"/>
    <col min="10" max="10" width="9.140625" style="2"/>
    <col min="11" max="12" width="10.140625" style="2" bestFit="1" customWidth="1"/>
    <col min="13" max="16384" width="9.140625" style="2"/>
  </cols>
  <sheetData>
    <row r="1" spans="1:10" ht="15" customHeight="1">
      <c r="A1" s="238" t="s">
        <v>100</v>
      </c>
      <c r="B1" s="238"/>
      <c r="C1" s="236" t="s">
        <v>48</v>
      </c>
      <c r="D1" s="247" t="str">
        <f>Resultat!$D$1</f>
        <v>Stress-scenario 2</v>
      </c>
      <c r="E1" s="247"/>
      <c r="F1" s="247"/>
    </row>
    <row r="2" spans="1:10" ht="15" customHeight="1">
      <c r="A2" s="238"/>
      <c r="B2" s="238"/>
      <c r="C2" s="236"/>
      <c r="D2" s="247"/>
      <c r="E2" s="247"/>
      <c r="F2" s="247"/>
    </row>
    <row r="3" spans="1:10" ht="15" customHeight="1">
      <c r="A3" s="238"/>
      <c r="B3" s="238"/>
      <c r="C3" s="148" t="s">
        <v>1</v>
      </c>
      <c r="D3" s="236" t="s">
        <v>23</v>
      </c>
      <c r="E3" s="236"/>
      <c r="F3" s="236"/>
    </row>
    <row r="4" spans="1:10" ht="15" customHeight="1">
      <c r="A4" s="238"/>
      <c r="B4" s="238"/>
      <c r="C4" s="148" t="s">
        <v>223</v>
      </c>
      <c r="D4" s="237" t="s">
        <v>223</v>
      </c>
      <c r="E4" s="237"/>
      <c r="F4" s="237"/>
      <c r="H4" s="248" t="s">
        <v>1165</v>
      </c>
      <c r="I4" s="248" t="s">
        <v>1148</v>
      </c>
      <c r="J4" s="2" t="s">
        <v>1165</v>
      </c>
    </row>
    <row r="5" spans="1:10" ht="15" customHeight="1">
      <c r="A5" s="238"/>
      <c r="B5" s="238"/>
      <c r="C5" s="148">
        <f>Resultat!$C$5</f>
        <v>2020</v>
      </c>
      <c r="D5" s="148">
        <f>Resultat!$D$5</f>
        <v>2021</v>
      </c>
      <c r="E5" s="148">
        <f>Resultat!$E$5</f>
        <v>2022</v>
      </c>
      <c r="F5" s="148">
        <f>Resultat!$F$5</f>
        <v>2023</v>
      </c>
      <c r="H5" s="248"/>
      <c r="I5" s="248"/>
      <c r="J5" s="2" t="s">
        <v>1165</v>
      </c>
    </row>
    <row r="6" spans="1:10" ht="15" customHeight="1">
      <c r="A6" s="56">
        <v>1</v>
      </c>
      <c r="B6" s="36" t="s">
        <v>88</v>
      </c>
      <c r="C6" s="61"/>
      <c r="D6" s="66"/>
      <c r="E6" s="66"/>
      <c r="F6" s="66"/>
      <c r="H6" s="162" t="s">
        <v>335</v>
      </c>
      <c r="I6" s="163" t="s">
        <v>1244</v>
      </c>
      <c r="J6" s="2" t="s">
        <v>1165</v>
      </c>
    </row>
    <row r="7" spans="1:10" ht="15" customHeight="1">
      <c r="A7" s="56" t="s">
        <v>90</v>
      </c>
      <c r="B7" s="34" t="s">
        <v>112</v>
      </c>
      <c r="C7" s="62"/>
      <c r="D7" s="60"/>
      <c r="E7" s="60"/>
      <c r="F7" s="60"/>
      <c r="H7" s="164" t="s">
        <v>336</v>
      </c>
      <c r="I7" s="163" t="s">
        <v>1245</v>
      </c>
      <c r="J7" s="2" t="s">
        <v>1165</v>
      </c>
    </row>
    <row r="8" spans="1:10" ht="15" customHeight="1">
      <c r="A8" s="56" t="s">
        <v>91</v>
      </c>
      <c r="B8" s="34" t="s">
        <v>89</v>
      </c>
      <c r="C8" s="62"/>
      <c r="D8" s="60"/>
      <c r="E8" s="60"/>
      <c r="F8" s="60"/>
      <c r="H8" s="164" t="s">
        <v>337</v>
      </c>
      <c r="I8" s="163" t="s">
        <v>1246</v>
      </c>
      <c r="J8" s="2" t="s">
        <v>1165</v>
      </c>
    </row>
    <row r="9" spans="1:10" ht="15" customHeight="1">
      <c r="A9" s="56" t="s">
        <v>92</v>
      </c>
      <c r="B9" s="34" t="s">
        <v>145</v>
      </c>
      <c r="C9" s="62"/>
      <c r="D9" s="60"/>
      <c r="E9" s="60"/>
      <c r="F9" s="60"/>
      <c r="H9" s="164" t="s">
        <v>338</v>
      </c>
      <c r="I9" s="163" t="s">
        <v>1247</v>
      </c>
      <c r="J9" s="2" t="s">
        <v>1165</v>
      </c>
    </row>
    <row r="10" spans="1:10" ht="15" customHeight="1">
      <c r="A10" s="56" t="s">
        <v>93</v>
      </c>
      <c r="B10" s="34" t="s">
        <v>87</v>
      </c>
      <c r="C10" s="62"/>
      <c r="D10" s="60"/>
      <c r="E10" s="60"/>
      <c r="F10" s="60"/>
      <c r="H10" s="164" t="s">
        <v>339</v>
      </c>
      <c r="I10" s="163" t="s">
        <v>1248</v>
      </c>
      <c r="J10" s="2" t="s">
        <v>1165</v>
      </c>
    </row>
    <row r="11" spans="1:10" ht="30" customHeight="1">
      <c r="A11" s="56" t="s">
        <v>107</v>
      </c>
      <c r="B11" s="57" t="s">
        <v>122</v>
      </c>
      <c r="C11" s="62"/>
      <c r="D11" s="60"/>
      <c r="E11" s="60"/>
      <c r="F11" s="60"/>
      <c r="H11" s="164" t="s">
        <v>340</v>
      </c>
      <c r="I11" s="163" t="s">
        <v>1249</v>
      </c>
      <c r="J11" s="2" t="s">
        <v>1165</v>
      </c>
    </row>
    <row r="12" spans="1:10" ht="30" customHeight="1">
      <c r="A12" s="56" t="s">
        <v>153</v>
      </c>
      <c r="B12" s="57" t="s">
        <v>142</v>
      </c>
      <c r="C12" s="62"/>
      <c r="D12" s="60"/>
      <c r="E12" s="60"/>
      <c r="F12" s="60"/>
      <c r="H12" s="164" t="s">
        <v>341</v>
      </c>
      <c r="I12" s="163" t="s">
        <v>1250</v>
      </c>
      <c r="J12" s="2" t="s">
        <v>1165</v>
      </c>
    </row>
    <row r="13" spans="1:10" ht="15" customHeight="1">
      <c r="A13" s="56" t="s">
        <v>207</v>
      </c>
      <c r="B13" s="34" t="s">
        <v>232</v>
      </c>
      <c r="C13" s="62"/>
      <c r="D13" s="60"/>
      <c r="E13" s="60"/>
      <c r="F13" s="60"/>
      <c r="H13" s="164" t="s">
        <v>342</v>
      </c>
      <c r="I13" s="163" t="s">
        <v>1251</v>
      </c>
      <c r="J13" s="2" t="s">
        <v>1165</v>
      </c>
    </row>
    <row r="14" spans="1:10" ht="15" customHeight="1">
      <c r="A14" s="56">
        <v>2</v>
      </c>
      <c r="B14" s="35" t="s">
        <v>108</v>
      </c>
      <c r="C14" s="63"/>
      <c r="D14" s="60"/>
      <c r="E14" s="60"/>
      <c r="F14" s="60"/>
      <c r="H14" s="164" t="s">
        <v>343</v>
      </c>
      <c r="I14" s="163" t="s">
        <v>1252</v>
      </c>
      <c r="J14" s="2" t="s">
        <v>1165</v>
      </c>
    </row>
    <row r="15" spans="1:10" ht="15" customHeight="1">
      <c r="A15" s="56" t="s">
        <v>94</v>
      </c>
      <c r="B15" s="35" t="s">
        <v>147</v>
      </c>
      <c r="C15" s="63"/>
      <c r="D15" s="60"/>
      <c r="E15" s="60"/>
      <c r="F15" s="60"/>
      <c r="H15" s="164" t="s">
        <v>344</v>
      </c>
      <c r="I15" s="163" t="s">
        <v>1253</v>
      </c>
      <c r="J15" s="2" t="s">
        <v>1165</v>
      </c>
    </row>
    <row r="16" spans="1:10" ht="30" customHeight="1">
      <c r="A16" s="56" t="s">
        <v>154</v>
      </c>
      <c r="B16" s="57" t="s">
        <v>144</v>
      </c>
      <c r="C16" s="62"/>
      <c r="D16" s="60"/>
      <c r="E16" s="60"/>
      <c r="F16" s="60"/>
      <c r="H16" s="164" t="s">
        <v>345</v>
      </c>
      <c r="I16" s="163" t="s">
        <v>1254</v>
      </c>
      <c r="J16" s="2" t="s">
        <v>1165</v>
      </c>
    </row>
    <row r="17" spans="1:12" ht="15" customHeight="1">
      <c r="A17" s="56" t="s">
        <v>208</v>
      </c>
      <c r="B17" s="34" t="s">
        <v>233</v>
      </c>
      <c r="C17" s="62"/>
      <c r="D17" s="60"/>
      <c r="E17" s="60"/>
      <c r="F17" s="60"/>
      <c r="H17" s="164" t="s">
        <v>346</v>
      </c>
      <c r="I17" s="163" t="s">
        <v>1255</v>
      </c>
      <c r="J17" s="2" t="s">
        <v>1165</v>
      </c>
    </row>
    <row r="18" spans="1:12" ht="15" customHeight="1">
      <c r="A18" s="56">
        <v>3</v>
      </c>
      <c r="B18" s="36" t="s">
        <v>109</v>
      </c>
      <c r="C18" s="67">
        <f>C6+C14</f>
        <v>0</v>
      </c>
      <c r="D18" s="67">
        <f t="shared" ref="D18:F18" si="0">D6+D14</f>
        <v>0</v>
      </c>
      <c r="E18" s="67">
        <f t="shared" si="0"/>
        <v>0</v>
      </c>
      <c r="F18" s="67">
        <f t="shared" si="0"/>
        <v>0</v>
      </c>
      <c r="H18" s="164" t="s">
        <v>347</v>
      </c>
      <c r="I18" s="163" t="s">
        <v>1256</v>
      </c>
      <c r="J18" s="2" t="s">
        <v>1165</v>
      </c>
    </row>
    <row r="19" spans="1:12" ht="15" customHeight="1">
      <c r="A19" s="56">
        <v>4</v>
      </c>
      <c r="B19" s="35" t="s">
        <v>35</v>
      </c>
      <c r="C19" s="63"/>
      <c r="D19" s="60"/>
      <c r="E19" s="60"/>
      <c r="F19" s="60"/>
      <c r="H19" s="164" t="s">
        <v>348</v>
      </c>
      <c r="I19" s="163" t="s">
        <v>1257</v>
      </c>
      <c r="J19" s="2" t="s">
        <v>1165</v>
      </c>
    </row>
    <row r="20" spans="1:12" ht="30" customHeight="1">
      <c r="A20" s="56" t="s">
        <v>113</v>
      </c>
      <c r="B20" s="35" t="s">
        <v>146</v>
      </c>
      <c r="C20" s="63"/>
      <c r="D20" s="60"/>
      <c r="E20" s="60"/>
      <c r="F20" s="60"/>
      <c r="H20" s="164" t="s">
        <v>349</v>
      </c>
      <c r="I20" s="163" t="s">
        <v>1258</v>
      </c>
      <c r="J20" s="2" t="s">
        <v>1165</v>
      </c>
    </row>
    <row r="21" spans="1:12" ht="30" customHeight="1">
      <c r="A21" s="56" t="s">
        <v>155</v>
      </c>
      <c r="B21" s="57" t="s">
        <v>143</v>
      </c>
      <c r="C21" s="62"/>
      <c r="D21" s="60"/>
      <c r="E21" s="60"/>
      <c r="F21" s="60"/>
      <c r="H21" s="164" t="s">
        <v>350</v>
      </c>
      <c r="I21" s="163" t="s">
        <v>1259</v>
      </c>
      <c r="J21" s="2" t="s">
        <v>1165</v>
      </c>
    </row>
    <row r="22" spans="1:12" ht="15" customHeight="1">
      <c r="A22" s="56" t="s">
        <v>209</v>
      </c>
      <c r="B22" s="34" t="s">
        <v>234</v>
      </c>
      <c r="C22" s="62"/>
      <c r="D22" s="60"/>
      <c r="E22" s="60"/>
      <c r="F22" s="60"/>
      <c r="H22" s="164" t="s">
        <v>351</v>
      </c>
      <c r="I22" s="163" t="s">
        <v>1260</v>
      </c>
      <c r="J22" s="2" t="s">
        <v>1165</v>
      </c>
      <c r="K22" s="191"/>
      <c r="L22" s="191"/>
    </row>
    <row r="23" spans="1:12" ht="25.5">
      <c r="A23" s="141" t="s">
        <v>1152</v>
      </c>
      <c r="B23" s="124" t="s">
        <v>1172</v>
      </c>
      <c r="C23" s="62"/>
      <c r="D23" s="60"/>
      <c r="E23" s="60"/>
      <c r="F23" s="60"/>
      <c r="H23" s="164" t="s">
        <v>1167</v>
      </c>
      <c r="I23" s="163" t="s">
        <v>1261</v>
      </c>
    </row>
    <row r="24" spans="1:12" ht="15" customHeight="1">
      <c r="A24" s="56">
        <v>5</v>
      </c>
      <c r="B24" s="36" t="s">
        <v>110</v>
      </c>
      <c r="C24" s="67">
        <f t="shared" ref="C24:F24" si="1">C18+C19</f>
        <v>0</v>
      </c>
      <c r="D24" s="67">
        <f t="shared" si="1"/>
        <v>0</v>
      </c>
      <c r="E24" s="67">
        <f t="shared" si="1"/>
        <v>0</v>
      </c>
      <c r="F24" s="67">
        <f t="shared" si="1"/>
        <v>0</v>
      </c>
      <c r="H24" s="164" t="s">
        <v>352</v>
      </c>
      <c r="I24" s="163" t="s">
        <v>1262</v>
      </c>
      <c r="J24" s="2" t="s">
        <v>1165</v>
      </c>
    </row>
    <row r="25" spans="1:12" ht="30" customHeight="1">
      <c r="A25" s="56" t="s">
        <v>114</v>
      </c>
      <c r="B25" s="57" t="s">
        <v>128</v>
      </c>
      <c r="C25" s="62"/>
      <c r="D25" s="60"/>
      <c r="E25" s="78"/>
      <c r="F25" s="78"/>
      <c r="H25" s="164" t="s">
        <v>353</v>
      </c>
      <c r="I25" s="163"/>
      <c r="J25" s="2" t="s">
        <v>1165</v>
      </c>
    </row>
    <row r="26" spans="1:12" ht="30" customHeight="1">
      <c r="A26" s="56" t="s">
        <v>115</v>
      </c>
      <c r="B26" s="57" t="s">
        <v>129</v>
      </c>
      <c r="C26" s="62"/>
      <c r="D26" s="60"/>
      <c r="E26" s="78"/>
      <c r="F26" s="78"/>
      <c r="H26" s="164" t="s">
        <v>354</v>
      </c>
      <c r="I26" s="163"/>
      <c r="J26" s="2" t="s">
        <v>1165</v>
      </c>
    </row>
    <row r="27" spans="1:12" ht="30" customHeight="1">
      <c r="A27" s="56">
        <v>6</v>
      </c>
      <c r="B27" s="42" t="s">
        <v>119</v>
      </c>
      <c r="C27" s="64"/>
      <c r="D27" s="60"/>
      <c r="E27" s="60"/>
      <c r="F27" s="60"/>
      <c r="H27" s="164" t="s">
        <v>355</v>
      </c>
      <c r="I27" s="163"/>
      <c r="J27" s="2" t="s">
        <v>1165</v>
      </c>
    </row>
    <row r="28" spans="1:12" ht="15" customHeight="1">
      <c r="A28" s="56">
        <v>7</v>
      </c>
      <c r="B28" s="42" t="s">
        <v>229</v>
      </c>
      <c r="C28" s="60"/>
      <c r="D28" s="60"/>
      <c r="E28" s="60"/>
      <c r="F28" s="60"/>
      <c r="H28" s="164" t="s">
        <v>356</v>
      </c>
      <c r="I28" s="163" t="s">
        <v>1263</v>
      </c>
      <c r="J28" s="2" t="s">
        <v>1165</v>
      </c>
    </row>
    <row r="29" spans="1:12" ht="15" customHeight="1">
      <c r="A29" s="56">
        <f t="shared" ref="A29" si="2">A28+1</f>
        <v>8</v>
      </c>
      <c r="B29" s="32" t="s">
        <v>1290</v>
      </c>
      <c r="C29" s="65"/>
      <c r="D29" s="60"/>
      <c r="E29" s="60"/>
      <c r="F29" s="60"/>
      <c r="H29" s="164" t="s">
        <v>357</v>
      </c>
      <c r="I29" s="163"/>
      <c r="J29" s="2" t="s">
        <v>1165</v>
      </c>
    </row>
    <row r="30" spans="1:12" ht="15" customHeight="1">
      <c r="A30" s="56">
        <f t="shared" ref="A30:A31" si="3">A29+1</f>
        <v>9</v>
      </c>
      <c r="B30" s="32" t="s">
        <v>1289</v>
      </c>
      <c r="C30" s="65"/>
      <c r="D30" s="60"/>
      <c r="E30" s="60"/>
      <c r="F30" s="60"/>
      <c r="H30" s="164" t="s">
        <v>358</v>
      </c>
      <c r="I30" s="163"/>
      <c r="J30" s="2" t="s">
        <v>1165</v>
      </c>
    </row>
    <row r="31" spans="1:12" ht="15" customHeight="1">
      <c r="A31" s="56">
        <f t="shared" si="3"/>
        <v>10</v>
      </c>
      <c r="B31" s="32" t="s">
        <v>1288</v>
      </c>
      <c r="C31" s="65"/>
      <c r="D31" s="60"/>
      <c r="E31" s="60"/>
      <c r="F31" s="60"/>
      <c r="H31" s="165" t="s">
        <v>359</v>
      </c>
      <c r="I31" s="166"/>
      <c r="J31" s="2" t="s">
        <v>1165</v>
      </c>
    </row>
    <row r="32" spans="1:12" ht="15" customHeight="1">
      <c r="A32" s="143" t="s">
        <v>1291</v>
      </c>
      <c r="B32" s="33"/>
      <c r="C32" s="83"/>
      <c r="D32" s="41"/>
      <c r="E32" s="29"/>
      <c r="F32" s="29"/>
      <c r="H32" s="29"/>
      <c r="I32" s="41"/>
      <c r="J32" s="2" t="s">
        <v>1165</v>
      </c>
    </row>
    <row r="33" spans="1:10" ht="15" customHeight="1">
      <c r="A33" s="143" t="s">
        <v>1292</v>
      </c>
      <c r="B33" s="33"/>
      <c r="C33" s="83"/>
      <c r="D33" s="41"/>
      <c r="E33" s="29"/>
      <c r="F33" s="29"/>
      <c r="H33" s="29"/>
      <c r="I33" s="29"/>
      <c r="J33" s="2" t="s">
        <v>1165</v>
      </c>
    </row>
    <row r="34" spans="1:10" ht="15" customHeight="1">
      <c r="A34" s="143" t="s">
        <v>1293</v>
      </c>
      <c r="B34" s="33"/>
      <c r="C34" s="83"/>
      <c r="D34" s="41"/>
      <c r="E34" s="29"/>
      <c r="F34" s="29"/>
      <c r="H34" s="29"/>
      <c r="I34" s="29"/>
      <c r="J34" s="2" t="s">
        <v>1165</v>
      </c>
    </row>
    <row r="35" spans="1:10" ht="15" customHeight="1">
      <c r="A35" s="20"/>
      <c r="B35" s="9"/>
      <c r="C35" s="25"/>
      <c r="D35" s="29"/>
      <c r="E35" s="29"/>
      <c r="F35" s="29"/>
      <c r="H35" s="29"/>
      <c r="I35" s="29"/>
      <c r="J35" s="2" t="s">
        <v>1165</v>
      </c>
    </row>
    <row r="36" spans="1:10" ht="15" customHeight="1">
      <c r="A36" s="20"/>
      <c r="B36" s="9"/>
      <c r="C36" s="25"/>
      <c r="D36" s="29"/>
      <c r="E36" s="29"/>
      <c r="F36" s="29"/>
      <c r="H36" s="29"/>
      <c r="I36" s="29"/>
      <c r="J36" s="2" t="s">
        <v>1165</v>
      </c>
    </row>
    <row r="37" spans="1:10" ht="15" customHeight="1">
      <c r="A37" s="238" t="s">
        <v>99</v>
      </c>
      <c r="B37" s="238"/>
      <c r="C37" s="236" t="s">
        <v>48</v>
      </c>
      <c r="D37" s="247" t="str">
        <f>Resultat!$D$1</f>
        <v>Stress-scenario 2</v>
      </c>
      <c r="E37" s="247"/>
      <c r="F37" s="247"/>
      <c r="H37" s="29"/>
      <c r="I37" s="29"/>
      <c r="J37" s="2" t="s">
        <v>1165</v>
      </c>
    </row>
    <row r="38" spans="1:10" ht="15" customHeight="1">
      <c r="A38" s="238"/>
      <c r="B38" s="238"/>
      <c r="C38" s="236"/>
      <c r="D38" s="247"/>
      <c r="E38" s="247"/>
      <c r="F38" s="247"/>
      <c r="H38" s="29"/>
      <c r="I38" s="29"/>
      <c r="J38" s="2" t="s">
        <v>1165</v>
      </c>
    </row>
    <row r="39" spans="1:10" ht="15" customHeight="1">
      <c r="A39" s="238"/>
      <c r="B39" s="238"/>
      <c r="C39" s="148" t="s">
        <v>1</v>
      </c>
      <c r="D39" s="236" t="s">
        <v>23</v>
      </c>
      <c r="E39" s="236"/>
      <c r="F39" s="236"/>
      <c r="H39" s="29"/>
      <c r="I39" s="29"/>
      <c r="J39" s="2" t="s">
        <v>1165</v>
      </c>
    </row>
    <row r="40" spans="1:10" ht="15" customHeight="1">
      <c r="A40" s="238"/>
      <c r="B40" s="238"/>
      <c r="C40" s="148" t="s">
        <v>223</v>
      </c>
      <c r="D40" s="237" t="s">
        <v>223</v>
      </c>
      <c r="E40" s="237"/>
      <c r="F40" s="237"/>
      <c r="H40" s="248" t="s">
        <v>1119</v>
      </c>
      <c r="I40" s="248" t="s">
        <v>1148</v>
      </c>
      <c r="J40" s="2" t="s">
        <v>1165</v>
      </c>
    </row>
    <row r="41" spans="1:10" ht="15" customHeight="1">
      <c r="A41" s="238"/>
      <c r="B41" s="238"/>
      <c r="C41" s="148">
        <f>Resultat!$C$5</f>
        <v>2020</v>
      </c>
      <c r="D41" s="148">
        <f>Resultat!$D$5</f>
        <v>2021</v>
      </c>
      <c r="E41" s="148">
        <f>Resultat!$E$5</f>
        <v>2022</v>
      </c>
      <c r="F41" s="148">
        <f>Resultat!$F$5</f>
        <v>2023</v>
      </c>
      <c r="H41" s="248"/>
      <c r="I41" s="248"/>
      <c r="J41" s="2" t="s">
        <v>1165</v>
      </c>
    </row>
    <row r="42" spans="1:10" ht="15" customHeight="1">
      <c r="A42" s="56">
        <f>A31+1</f>
        <v>11</v>
      </c>
      <c r="B42" s="149" t="s">
        <v>96</v>
      </c>
      <c r="C42" s="50"/>
      <c r="D42" s="50"/>
      <c r="E42" s="50"/>
      <c r="F42" s="50"/>
      <c r="H42" s="158" t="s">
        <v>360</v>
      </c>
      <c r="I42" s="120" t="s">
        <v>1264</v>
      </c>
      <c r="J42" s="2" t="s">
        <v>1165</v>
      </c>
    </row>
    <row r="43" spans="1:10" ht="15" customHeight="1">
      <c r="A43" s="56" t="s">
        <v>1095</v>
      </c>
      <c r="B43" s="149" t="s">
        <v>116</v>
      </c>
      <c r="C43" s="50"/>
      <c r="D43" s="50"/>
      <c r="E43" s="50"/>
      <c r="F43" s="50"/>
      <c r="H43" s="159" t="s">
        <v>361</v>
      </c>
      <c r="I43" s="120" t="s">
        <v>1265</v>
      </c>
      <c r="J43" s="2" t="s">
        <v>1165</v>
      </c>
    </row>
    <row r="44" spans="1:10" ht="15" customHeight="1">
      <c r="A44" s="19" t="s">
        <v>1096</v>
      </c>
      <c r="B44" s="149" t="s">
        <v>134</v>
      </c>
      <c r="C44" s="50"/>
      <c r="D44" s="50"/>
      <c r="E44" s="50"/>
      <c r="F44" s="50"/>
      <c r="H44" s="159" t="s">
        <v>362</v>
      </c>
      <c r="I44" s="120" t="s">
        <v>1266</v>
      </c>
      <c r="J44" s="2" t="s">
        <v>1165</v>
      </c>
    </row>
    <row r="45" spans="1:10" ht="15" customHeight="1">
      <c r="A45" s="19" t="s">
        <v>1097</v>
      </c>
      <c r="B45" s="149" t="s">
        <v>103</v>
      </c>
      <c r="C45" s="50"/>
      <c r="D45" s="50"/>
      <c r="E45" s="50"/>
      <c r="F45" s="50"/>
      <c r="H45" s="159" t="s">
        <v>363</v>
      </c>
      <c r="I45" s="120" t="s">
        <v>1267</v>
      </c>
      <c r="J45" s="2" t="s">
        <v>1165</v>
      </c>
    </row>
    <row r="46" spans="1:10" ht="15" customHeight="1">
      <c r="A46" s="19" t="s">
        <v>1098</v>
      </c>
      <c r="B46" s="149" t="s">
        <v>210</v>
      </c>
      <c r="C46" s="50"/>
      <c r="D46" s="50"/>
      <c r="E46" s="50"/>
      <c r="F46" s="50"/>
      <c r="H46" s="159" t="s">
        <v>364</v>
      </c>
      <c r="I46" s="167" t="s">
        <v>1268</v>
      </c>
      <c r="J46" s="2" t="s">
        <v>1165</v>
      </c>
    </row>
    <row r="47" spans="1:10" ht="15" customHeight="1">
      <c r="A47" s="19" t="s">
        <v>1099</v>
      </c>
      <c r="B47" s="149" t="s">
        <v>104</v>
      </c>
      <c r="C47" s="50"/>
      <c r="D47" s="50"/>
      <c r="E47" s="50"/>
      <c r="F47" s="50"/>
      <c r="H47" s="159" t="s">
        <v>366</v>
      </c>
      <c r="I47" s="120" t="s">
        <v>1269</v>
      </c>
      <c r="J47" s="2" t="s">
        <v>1165</v>
      </c>
    </row>
    <row r="48" spans="1:10" ht="15" customHeight="1">
      <c r="A48" s="19" t="s">
        <v>1100</v>
      </c>
      <c r="B48" s="149" t="s">
        <v>211</v>
      </c>
      <c r="C48" s="50"/>
      <c r="D48" s="50"/>
      <c r="E48" s="50"/>
      <c r="F48" s="50"/>
      <c r="H48" s="159" t="s">
        <v>367</v>
      </c>
      <c r="I48" s="167" t="s">
        <v>1268</v>
      </c>
      <c r="J48" s="2" t="s">
        <v>1165</v>
      </c>
    </row>
    <row r="49" spans="1:10" ht="15" customHeight="1">
      <c r="A49" s="19" t="s">
        <v>1101</v>
      </c>
      <c r="B49" s="149" t="s">
        <v>117</v>
      </c>
      <c r="C49" s="50"/>
      <c r="D49" s="50"/>
      <c r="E49" s="50"/>
      <c r="F49" s="50"/>
      <c r="H49" s="159" t="s">
        <v>369</v>
      </c>
      <c r="I49" s="120" t="s">
        <v>1270</v>
      </c>
      <c r="J49" s="2" t="s">
        <v>1165</v>
      </c>
    </row>
    <row r="50" spans="1:10" ht="15" customHeight="1">
      <c r="A50" s="19" t="s">
        <v>1102</v>
      </c>
      <c r="B50" s="149" t="s">
        <v>103</v>
      </c>
      <c r="C50" s="50"/>
      <c r="D50" s="50"/>
      <c r="E50" s="50"/>
      <c r="F50" s="50"/>
      <c r="H50" s="159" t="s">
        <v>370</v>
      </c>
      <c r="I50" s="120" t="s">
        <v>1271</v>
      </c>
      <c r="J50" s="2" t="s">
        <v>1165</v>
      </c>
    </row>
    <row r="51" spans="1:10" ht="15" customHeight="1">
      <c r="A51" s="19" t="s">
        <v>1103</v>
      </c>
      <c r="B51" s="149" t="s">
        <v>210</v>
      </c>
      <c r="C51" s="50"/>
      <c r="D51" s="50"/>
      <c r="E51" s="50"/>
      <c r="F51" s="50"/>
      <c r="H51" s="159" t="s">
        <v>371</v>
      </c>
      <c r="I51" s="120"/>
      <c r="J51" s="2" t="s">
        <v>1165</v>
      </c>
    </row>
    <row r="52" spans="1:10" ht="15" customHeight="1">
      <c r="A52" s="19" t="s">
        <v>1104</v>
      </c>
      <c r="B52" s="149" t="s">
        <v>104</v>
      </c>
      <c r="C52" s="50"/>
      <c r="D52" s="50"/>
      <c r="E52" s="50"/>
      <c r="F52" s="50"/>
      <c r="H52" s="159" t="s">
        <v>373</v>
      </c>
      <c r="I52" s="120" t="s">
        <v>1272</v>
      </c>
      <c r="J52" s="2" t="s">
        <v>1165</v>
      </c>
    </row>
    <row r="53" spans="1:10" ht="15" customHeight="1">
      <c r="A53" s="19" t="s">
        <v>1105</v>
      </c>
      <c r="B53" s="149" t="s">
        <v>211</v>
      </c>
      <c r="C53" s="50"/>
      <c r="D53" s="50"/>
      <c r="E53" s="50"/>
      <c r="F53" s="50"/>
      <c r="H53" s="159" t="s">
        <v>374</v>
      </c>
      <c r="I53" s="120"/>
      <c r="J53" s="2" t="s">
        <v>1165</v>
      </c>
    </row>
    <row r="54" spans="1:10" ht="15" customHeight="1">
      <c r="A54" s="19">
        <f>A42+1</f>
        <v>12</v>
      </c>
      <c r="B54" s="149" t="s">
        <v>97</v>
      </c>
      <c r="C54" s="50"/>
      <c r="D54" s="50"/>
      <c r="E54" s="50"/>
      <c r="F54" s="50"/>
      <c r="H54" s="159" t="s">
        <v>376</v>
      </c>
      <c r="I54" s="120" t="s">
        <v>1273</v>
      </c>
      <c r="J54" s="2" t="s">
        <v>1165</v>
      </c>
    </row>
    <row r="55" spans="1:10" ht="15" customHeight="1">
      <c r="A55" s="19">
        <f>A54+1</f>
        <v>13</v>
      </c>
      <c r="B55" s="149" t="s">
        <v>111</v>
      </c>
      <c r="C55" s="50"/>
      <c r="D55" s="50"/>
      <c r="E55" s="50"/>
      <c r="F55" s="50"/>
      <c r="H55" s="159" t="s">
        <v>377</v>
      </c>
      <c r="I55" s="120" t="s">
        <v>1274</v>
      </c>
      <c r="J55" s="2" t="s">
        <v>1165</v>
      </c>
    </row>
    <row r="56" spans="1:10" ht="15" customHeight="1">
      <c r="A56" s="19">
        <f t="shared" ref="A56:A59" si="4">A55+1</f>
        <v>14</v>
      </c>
      <c r="B56" s="149" t="s">
        <v>98</v>
      </c>
      <c r="C56" s="50"/>
      <c r="D56" s="50"/>
      <c r="E56" s="50"/>
      <c r="F56" s="50"/>
      <c r="H56" s="159" t="s">
        <v>378</v>
      </c>
      <c r="I56" s="120" t="s">
        <v>1275</v>
      </c>
      <c r="J56" s="2" t="s">
        <v>1165</v>
      </c>
    </row>
    <row r="57" spans="1:10" ht="15" customHeight="1">
      <c r="A57" s="19">
        <f t="shared" si="4"/>
        <v>15</v>
      </c>
      <c r="B57" s="149" t="s">
        <v>102</v>
      </c>
      <c r="C57" s="50"/>
      <c r="D57" s="50"/>
      <c r="E57" s="50"/>
      <c r="F57" s="50"/>
      <c r="H57" s="159" t="s">
        <v>379</v>
      </c>
      <c r="I57" s="120" t="s">
        <v>1276</v>
      </c>
      <c r="J57" s="2" t="s">
        <v>1165</v>
      </c>
    </row>
    <row r="58" spans="1:10" ht="15" customHeight="1">
      <c r="A58" s="19">
        <f t="shared" si="4"/>
        <v>16</v>
      </c>
      <c r="B58" s="149" t="s">
        <v>120</v>
      </c>
      <c r="C58" s="50"/>
      <c r="D58" s="50"/>
      <c r="E58" s="50"/>
      <c r="F58" s="50"/>
      <c r="H58" s="159" t="s">
        <v>380</v>
      </c>
      <c r="I58" s="123" t="s">
        <v>1310</v>
      </c>
      <c r="J58" s="2" t="s">
        <v>1165</v>
      </c>
    </row>
    <row r="59" spans="1:10" ht="15" customHeight="1">
      <c r="A59" s="19">
        <f t="shared" si="4"/>
        <v>17</v>
      </c>
      <c r="B59" s="22" t="s">
        <v>95</v>
      </c>
      <c r="C59" s="58">
        <f t="shared" ref="C59:F59" si="5">C42+C54+C55+C56+C57+C58</f>
        <v>0</v>
      </c>
      <c r="D59" s="58">
        <f t="shared" si="5"/>
        <v>0</v>
      </c>
      <c r="E59" s="58">
        <f t="shared" si="5"/>
        <v>0</v>
      </c>
      <c r="F59" s="58">
        <f t="shared" si="5"/>
        <v>0</v>
      </c>
      <c r="H59" s="159" t="s">
        <v>381</v>
      </c>
      <c r="I59" s="120" t="s">
        <v>1277</v>
      </c>
      <c r="J59" s="2" t="s">
        <v>1165</v>
      </c>
    </row>
    <row r="60" spans="1:10" ht="15" customHeight="1">
      <c r="A60" s="19">
        <f>A59+1</f>
        <v>18</v>
      </c>
      <c r="B60" s="32" t="s">
        <v>224</v>
      </c>
      <c r="C60" s="65"/>
      <c r="D60" s="60"/>
      <c r="E60" s="50"/>
      <c r="F60" s="50"/>
      <c r="H60" s="160" t="s">
        <v>382</v>
      </c>
      <c r="I60" s="121"/>
      <c r="J60" s="2" t="s">
        <v>1165</v>
      </c>
    </row>
    <row r="61" spans="1:10" ht="12.95" customHeight="1">
      <c r="A61" s="144" t="s">
        <v>1295</v>
      </c>
      <c r="B61" s="24"/>
      <c r="C61" s="84"/>
      <c r="D61" s="84"/>
      <c r="E61" s="84"/>
      <c r="F61" s="84"/>
      <c r="H61" s="255" t="s">
        <v>1294</v>
      </c>
      <c r="I61" s="255"/>
      <c r="J61" s="2" t="s">
        <v>1165</v>
      </c>
    </row>
    <row r="62" spans="1:10" ht="63.75" customHeight="1">
      <c r="A62" s="145" t="s">
        <v>1296</v>
      </c>
      <c r="B62" s="24"/>
      <c r="C62" s="84"/>
      <c r="D62" s="84"/>
      <c r="E62" s="84"/>
      <c r="F62" s="84"/>
      <c r="H62" s="256"/>
      <c r="I62" s="256"/>
      <c r="J62" s="2" t="s">
        <v>1165</v>
      </c>
    </row>
    <row r="63" spans="1:10" ht="12.95" customHeight="1">
      <c r="A63" s="26"/>
      <c r="B63" s="24"/>
      <c r="C63" s="84"/>
      <c r="D63" s="84"/>
      <c r="E63" s="84"/>
      <c r="F63" s="84"/>
      <c r="H63" s="29"/>
      <c r="I63" s="29"/>
      <c r="J63" s="2" t="s">
        <v>1165</v>
      </c>
    </row>
    <row r="64" spans="1:10" ht="15" customHeight="1">
      <c r="A64" s="238" t="s">
        <v>101</v>
      </c>
      <c r="B64" s="238"/>
      <c r="C64" s="236" t="s">
        <v>48</v>
      </c>
      <c r="D64" s="247" t="str">
        <f>Resultat!$D$1</f>
        <v>Stress-scenario 2</v>
      </c>
      <c r="E64" s="247"/>
      <c r="F64" s="247"/>
      <c r="H64" s="29"/>
      <c r="I64" s="29"/>
      <c r="J64" s="2" t="s">
        <v>1165</v>
      </c>
    </row>
    <row r="65" spans="1:10" ht="15" customHeight="1">
      <c r="A65" s="238"/>
      <c r="B65" s="238"/>
      <c r="C65" s="236"/>
      <c r="D65" s="247"/>
      <c r="E65" s="247"/>
      <c r="F65" s="247"/>
      <c r="H65" s="29"/>
      <c r="I65" s="29"/>
      <c r="J65" s="2" t="s">
        <v>1165</v>
      </c>
    </row>
    <row r="66" spans="1:10" ht="15" customHeight="1">
      <c r="A66" s="238"/>
      <c r="B66" s="238"/>
      <c r="C66" s="148" t="s">
        <v>1</v>
      </c>
      <c r="D66" s="236" t="s">
        <v>23</v>
      </c>
      <c r="E66" s="236"/>
      <c r="F66" s="236"/>
      <c r="H66" s="29"/>
      <c r="I66" s="29"/>
      <c r="J66" s="2" t="s">
        <v>1165</v>
      </c>
    </row>
    <row r="67" spans="1:10" ht="15" customHeight="1">
      <c r="A67" s="263"/>
      <c r="B67" s="264"/>
      <c r="C67" s="148" t="s">
        <v>223</v>
      </c>
      <c r="D67" s="237" t="s">
        <v>223</v>
      </c>
      <c r="E67" s="237"/>
      <c r="F67" s="237"/>
      <c r="H67" s="248" t="s">
        <v>1119</v>
      </c>
      <c r="I67" s="248" t="s">
        <v>1168</v>
      </c>
      <c r="J67" s="2" t="s">
        <v>1165</v>
      </c>
    </row>
    <row r="68" spans="1:10" ht="15" customHeight="1">
      <c r="A68" s="263"/>
      <c r="B68" s="264"/>
      <c r="C68" s="148">
        <f>Resultat!$C$5</f>
        <v>2020</v>
      </c>
      <c r="D68" s="148">
        <f>Resultat!$D$5</f>
        <v>2021</v>
      </c>
      <c r="E68" s="148">
        <f>Resultat!$E$5</f>
        <v>2022</v>
      </c>
      <c r="F68" s="148">
        <f>Resultat!$F$5</f>
        <v>2023</v>
      </c>
      <c r="H68" s="248"/>
      <c r="I68" s="248"/>
      <c r="J68" s="2" t="s">
        <v>1165</v>
      </c>
    </row>
    <row r="69" spans="1:10" ht="15" customHeight="1">
      <c r="A69" s="56">
        <f>A60+1</f>
        <v>19</v>
      </c>
      <c r="B69" s="11" t="s">
        <v>121</v>
      </c>
      <c r="C69" s="68"/>
      <c r="D69" s="50"/>
      <c r="E69" s="50"/>
      <c r="F69" s="50"/>
      <c r="H69" s="158" t="s">
        <v>383</v>
      </c>
      <c r="I69" s="168" t="s">
        <v>1169</v>
      </c>
      <c r="J69" s="2" t="s">
        <v>1165</v>
      </c>
    </row>
    <row r="70" spans="1:10" ht="15" customHeight="1">
      <c r="A70" s="56" t="s">
        <v>137</v>
      </c>
      <c r="B70" s="108" t="s">
        <v>1117</v>
      </c>
      <c r="C70" s="68"/>
      <c r="D70" s="50"/>
      <c r="E70" s="50"/>
      <c r="F70" s="50"/>
      <c r="H70" s="159" t="s">
        <v>384</v>
      </c>
      <c r="I70" s="169"/>
      <c r="J70" s="2" t="s">
        <v>1165</v>
      </c>
    </row>
    <row r="71" spans="1:10" ht="15" customHeight="1">
      <c r="A71" s="56" t="s">
        <v>1106</v>
      </c>
      <c r="B71" s="108" t="s">
        <v>1118</v>
      </c>
      <c r="C71" s="68"/>
      <c r="D71" s="50"/>
      <c r="E71" s="50"/>
      <c r="F71" s="50"/>
      <c r="H71" s="159" t="s">
        <v>385</v>
      </c>
      <c r="I71" s="169"/>
      <c r="J71" s="2" t="s">
        <v>1165</v>
      </c>
    </row>
    <row r="72" spans="1:10" ht="15" customHeight="1">
      <c r="A72" s="56">
        <f>A69+1</f>
        <v>20</v>
      </c>
      <c r="B72" s="12" t="s">
        <v>192</v>
      </c>
      <c r="C72" s="58">
        <f>SUM(C73:C76)</f>
        <v>0</v>
      </c>
      <c r="D72" s="58">
        <f t="shared" ref="D72:F72" si="6">SUM(D73:D76)</f>
        <v>0</v>
      </c>
      <c r="E72" s="58">
        <f t="shared" si="6"/>
        <v>0</v>
      </c>
      <c r="F72" s="58">
        <f t="shared" si="6"/>
        <v>0</v>
      </c>
      <c r="H72" s="159" t="s">
        <v>386</v>
      </c>
      <c r="I72" s="169" t="s">
        <v>1278</v>
      </c>
      <c r="J72" s="2" t="s">
        <v>1165</v>
      </c>
    </row>
    <row r="73" spans="1:10" ht="15" customHeight="1">
      <c r="A73" s="56" t="s">
        <v>1107</v>
      </c>
      <c r="B73" s="10" t="s">
        <v>138</v>
      </c>
      <c r="C73" s="69"/>
      <c r="D73" s="50"/>
      <c r="E73" s="50"/>
      <c r="F73" s="50"/>
      <c r="H73" s="158" t="s">
        <v>387</v>
      </c>
      <c r="I73" s="251" t="s">
        <v>1279</v>
      </c>
      <c r="J73" s="2" t="s">
        <v>1165</v>
      </c>
    </row>
    <row r="74" spans="1:10" ht="15" customHeight="1">
      <c r="A74" s="56" t="s">
        <v>1108</v>
      </c>
      <c r="B74" s="10" t="s">
        <v>133</v>
      </c>
      <c r="C74" s="69"/>
      <c r="D74" s="50"/>
      <c r="E74" s="50"/>
      <c r="F74" s="50"/>
      <c r="H74" s="160" t="s">
        <v>388</v>
      </c>
      <c r="I74" s="252"/>
      <c r="J74" s="2" t="s">
        <v>1165</v>
      </c>
    </row>
    <row r="75" spans="1:10" ht="15" customHeight="1">
      <c r="A75" s="56" t="s">
        <v>1109</v>
      </c>
      <c r="B75" s="10" t="s">
        <v>130</v>
      </c>
      <c r="C75" s="69"/>
      <c r="D75" s="50"/>
      <c r="E75" s="50"/>
      <c r="F75" s="50"/>
      <c r="H75" s="159" t="s">
        <v>389</v>
      </c>
      <c r="I75" s="169" t="s">
        <v>1280</v>
      </c>
      <c r="J75" s="2" t="s">
        <v>1165</v>
      </c>
    </row>
    <row r="76" spans="1:10" ht="15" customHeight="1">
      <c r="A76" s="56" t="s">
        <v>1110</v>
      </c>
      <c r="B76" s="10" t="s">
        <v>118</v>
      </c>
      <c r="C76" s="69"/>
      <c r="D76" s="50"/>
      <c r="E76" s="50"/>
      <c r="F76" s="50"/>
      <c r="H76" s="160" t="s">
        <v>390</v>
      </c>
      <c r="I76" s="161" t="s">
        <v>1281</v>
      </c>
      <c r="J76" s="2" t="s">
        <v>1165</v>
      </c>
    </row>
    <row r="77" spans="1:10" ht="12.95" customHeight="1">
      <c r="A77" s="13" t="s">
        <v>1297</v>
      </c>
      <c r="B77" s="16"/>
      <c r="C77" s="3"/>
      <c r="G77" s="5"/>
      <c r="H77" s="253" t="s">
        <v>1300</v>
      </c>
      <c r="I77" s="253"/>
      <c r="J77" s="2" t="s">
        <v>1165</v>
      </c>
    </row>
    <row r="78" spans="1:10" ht="27.75" customHeight="1">
      <c r="A78" s="115" t="s">
        <v>1298</v>
      </c>
      <c r="B78" s="16"/>
      <c r="C78" s="3"/>
      <c r="H78" s="254" t="s">
        <v>1299</v>
      </c>
      <c r="I78" s="254"/>
      <c r="J78" s="2" t="s">
        <v>1165</v>
      </c>
    </row>
    <row r="79" spans="1:10" ht="12.95" customHeight="1">
      <c r="A79" s="21"/>
      <c r="B79" s="14"/>
      <c r="H79" s="29"/>
      <c r="I79" s="29"/>
      <c r="J79" s="2" t="s">
        <v>1165</v>
      </c>
    </row>
    <row r="80" spans="1:10" ht="15" customHeight="1">
      <c r="A80" s="238" t="s">
        <v>125</v>
      </c>
      <c r="B80" s="238"/>
      <c r="C80" s="236" t="s">
        <v>48</v>
      </c>
      <c r="D80" s="247" t="str">
        <f>Resultat!$D$1</f>
        <v>Stress-scenario 2</v>
      </c>
      <c r="E80" s="247"/>
      <c r="F80" s="247"/>
      <c r="H80" s="29"/>
      <c r="I80" s="29"/>
      <c r="J80" s="2" t="s">
        <v>1165</v>
      </c>
    </row>
    <row r="81" spans="1:10" ht="15" customHeight="1">
      <c r="A81" s="238"/>
      <c r="B81" s="238"/>
      <c r="C81" s="236"/>
      <c r="D81" s="247"/>
      <c r="E81" s="247"/>
      <c r="F81" s="247"/>
      <c r="H81" s="29"/>
      <c r="I81" s="29"/>
      <c r="J81" s="2" t="s">
        <v>1165</v>
      </c>
    </row>
    <row r="82" spans="1:10" ht="15" customHeight="1">
      <c r="A82" s="238"/>
      <c r="B82" s="238"/>
      <c r="C82" s="148" t="s">
        <v>1</v>
      </c>
      <c r="D82" s="236" t="s">
        <v>23</v>
      </c>
      <c r="E82" s="236"/>
      <c r="F82" s="236"/>
      <c r="H82" s="248" t="s">
        <v>1119</v>
      </c>
      <c r="I82" s="248" t="s">
        <v>1148</v>
      </c>
      <c r="J82" s="2" t="s">
        <v>1165</v>
      </c>
    </row>
    <row r="83" spans="1:10" ht="15" customHeight="1">
      <c r="A83" s="263"/>
      <c r="B83" s="264"/>
      <c r="C83" s="148" t="s">
        <v>223</v>
      </c>
      <c r="D83" s="237" t="s">
        <v>223</v>
      </c>
      <c r="E83" s="237"/>
      <c r="F83" s="237"/>
      <c r="H83" s="248"/>
      <c r="I83" s="248"/>
      <c r="J83" s="2" t="s">
        <v>1165</v>
      </c>
    </row>
    <row r="84" spans="1:10" ht="15" customHeight="1">
      <c r="A84" s="263"/>
      <c r="B84" s="264"/>
      <c r="C84" s="148">
        <f>Resultat!$C$5</f>
        <v>2020</v>
      </c>
      <c r="D84" s="148">
        <f>Resultat!$D$5</f>
        <v>2021</v>
      </c>
      <c r="E84" s="148">
        <f>Resultat!$E$5</f>
        <v>2022</v>
      </c>
      <c r="F84" s="148">
        <f>Resultat!$F$5</f>
        <v>2023</v>
      </c>
      <c r="H84" s="158"/>
      <c r="I84" s="169"/>
      <c r="J84" s="2" t="s">
        <v>1165</v>
      </c>
    </row>
    <row r="85" spans="1:10" ht="15" customHeight="1">
      <c r="A85" s="56">
        <f>A72+1</f>
        <v>21</v>
      </c>
      <c r="B85" s="18" t="s">
        <v>109</v>
      </c>
      <c r="C85" s="59">
        <f t="shared" ref="C85:F85" si="7">C18</f>
        <v>0</v>
      </c>
      <c r="D85" s="59">
        <f t="shared" si="7"/>
        <v>0</v>
      </c>
      <c r="E85" s="59">
        <f t="shared" si="7"/>
        <v>0</v>
      </c>
      <c r="F85" s="59">
        <f t="shared" si="7"/>
        <v>0</v>
      </c>
      <c r="H85" s="159"/>
      <c r="I85" s="170"/>
      <c r="J85" s="2" t="s">
        <v>1165</v>
      </c>
    </row>
    <row r="86" spans="1:10" ht="15" customHeight="1">
      <c r="A86" s="56">
        <f>A85+1</f>
        <v>22</v>
      </c>
      <c r="B86" s="35" t="s">
        <v>126</v>
      </c>
      <c r="C86" s="63"/>
      <c r="D86" s="50"/>
      <c r="E86" s="50"/>
      <c r="F86" s="50"/>
      <c r="H86" s="159" t="s">
        <v>391</v>
      </c>
      <c r="I86" s="169" t="s">
        <v>1282</v>
      </c>
      <c r="J86" s="2" t="s">
        <v>1165</v>
      </c>
    </row>
    <row r="87" spans="1:10" ht="15" customHeight="1">
      <c r="A87" s="56">
        <f t="shared" ref="A87" si="8">A86+1</f>
        <v>23</v>
      </c>
      <c r="B87" s="35" t="s">
        <v>131</v>
      </c>
      <c r="C87" s="70">
        <f>IF(C86=0,0,C85/C86*100)</f>
        <v>0</v>
      </c>
      <c r="D87" s="70">
        <f t="shared" ref="D87:F87" si="9">IF(D86=0,0,D85/D86*100)</f>
        <v>0</v>
      </c>
      <c r="E87" s="70">
        <f t="shared" si="9"/>
        <v>0</v>
      </c>
      <c r="F87" s="70">
        <f t="shared" si="9"/>
        <v>0</v>
      </c>
      <c r="H87" s="159" t="s">
        <v>392</v>
      </c>
      <c r="I87" s="169" t="s">
        <v>1283</v>
      </c>
      <c r="J87" s="2" t="s">
        <v>1165</v>
      </c>
    </row>
    <row r="88" spans="1:10" ht="15" customHeight="1">
      <c r="A88" s="56">
        <f>A87+1</f>
        <v>24</v>
      </c>
      <c r="B88" s="32" t="s">
        <v>1303</v>
      </c>
      <c r="C88" s="65"/>
      <c r="D88" s="60"/>
      <c r="E88" s="50"/>
      <c r="F88" s="50"/>
      <c r="H88" s="160" t="s">
        <v>393</v>
      </c>
      <c r="I88" s="161" t="s">
        <v>1284</v>
      </c>
      <c r="J88" s="2" t="s">
        <v>1165</v>
      </c>
    </row>
    <row r="89" spans="1:10" ht="15" customHeight="1">
      <c r="A89" s="140" t="s">
        <v>1301</v>
      </c>
      <c r="B89" s="37"/>
      <c r="C89" s="31"/>
      <c r="H89" s="29"/>
      <c r="I89" s="29"/>
      <c r="J89" s="2" t="s">
        <v>1165</v>
      </c>
    </row>
    <row r="90" spans="1:10" ht="15" customHeight="1">
      <c r="A90" s="146" t="s">
        <v>1302</v>
      </c>
      <c r="B90" s="37"/>
      <c r="C90" s="31"/>
      <c r="H90" s="29"/>
      <c r="I90" s="29"/>
      <c r="J90" s="2" t="s">
        <v>1165</v>
      </c>
    </row>
    <row r="91" spans="1:10" ht="15" customHeight="1">
      <c r="A91" s="21"/>
      <c r="B91" s="14"/>
      <c r="H91" s="29"/>
      <c r="I91" s="29"/>
      <c r="J91" s="2" t="s">
        <v>1165</v>
      </c>
    </row>
    <row r="92" spans="1:10" ht="15" customHeight="1">
      <c r="A92" s="257" t="s">
        <v>231</v>
      </c>
      <c r="B92" s="258"/>
      <c r="C92" s="236" t="s">
        <v>48</v>
      </c>
      <c r="D92" s="247" t="str">
        <f>Resultat!$D$1</f>
        <v>Stress-scenario 2</v>
      </c>
      <c r="E92" s="247"/>
      <c r="F92" s="247"/>
      <c r="G92" s="14"/>
      <c r="H92" s="51" t="s">
        <v>152</v>
      </c>
      <c r="I92" s="48"/>
      <c r="J92" s="55" t="s">
        <v>1165</v>
      </c>
    </row>
    <row r="93" spans="1:10" ht="15" customHeight="1">
      <c r="A93" s="259"/>
      <c r="B93" s="260"/>
      <c r="C93" s="236"/>
      <c r="D93" s="247"/>
      <c r="E93" s="247"/>
      <c r="F93" s="247"/>
      <c r="G93" s="14"/>
      <c r="H93" s="14"/>
    </row>
    <row r="94" spans="1:10" ht="15" customHeight="1">
      <c r="A94" s="259"/>
      <c r="B94" s="260"/>
      <c r="C94" s="148" t="s">
        <v>49</v>
      </c>
      <c r="D94" s="237" t="s">
        <v>49</v>
      </c>
      <c r="E94" s="237"/>
      <c r="F94" s="237"/>
      <c r="G94" s="14"/>
      <c r="H94" s="239" t="s">
        <v>1119</v>
      </c>
      <c r="I94" s="29"/>
      <c r="J94" s="2" t="s">
        <v>1165</v>
      </c>
    </row>
    <row r="95" spans="1:10" ht="15" customHeight="1">
      <c r="A95" s="261"/>
      <c r="B95" s="262"/>
      <c r="C95" s="148">
        <f>Resultat!$C$5</f>
        <v>2020</v>
      </c>
      <c r="D95" s="148">
        <f>Resultat!$D$5</f>
        <v>2021</v>
      </c>
      <c r="E95" s="148">
        <f>Resultat!$E$5</f>
        <v>2022</v>
      </c>
      <c r="F95" s="148">
        <f>Resultat!$F$5</f>
        <v>2023</v>
      </c>
      <c r="G95" s="14"/>
      <c r="H95" s="240"/>
      <c r="I95" s="29"/>
      <c r="J95" s="2" t="s">
        <v>1165</v>
      </c>
    </row>
    <row r="96" spans="1:10" ht="15" customHeight="1">
      <c r="A96" s="56">
        <f>A88+1</f>
        <v>25</v>
      </c>
      <c r="B96" s="18" t="str">
        <f>B6</f>
        <v xml:space="preserve">Egentlig kernekapital </v>
      </c>
      <c r="C96" s="70">
        <f t="shared" ref="C96:F96" si="10">IF(C59=0,0,C6/C59*100)</f>
        <v>0</v>
      </c>
      <c r="D96" s="70">
        <f t="shared" si="10"/>
        <v>0</v>
      </c>
      <c r="E96" s="70">
        <f t="shared" si="10"/>
        <v>0</v>
      </c>
      <c r="F96" s="70">
        <f t="shared" si="10"/>
        <v>0</v>
      </c>
      <c r="G96" s="14"/>
      <c r="H96" s="159" t="s">
        <v>394</v>
      </c>
      <c r="I96" s="29"/>
      <c r="J96" s="2" t="s">
        <v>1165</v>
      </c>
    </row>
    <row r="97" spans="1:10" ht="15" customHeight="1">
      <c r="A97" s="56">
        <f t="shared" ref="A97:A101" si="11">A96+1</f>
        <v>26</v>
      </c>
      <c r="B97" s="18" t="str">
        <f>B18</f>
        <v xml:space="preserve">Kernekapital </v>
      </c>
      <c r="C97" s="70">
        <f t="shared" ref="C97:F97" si="12">IF(C59=0,0,C18/C59*100)</f>
        <v>0</v>
      </c>
      <c r="D97" s="70">
        <f t="shared" si="12"/>
        <v>0</v>
      </c>
      <c r="E97" s="70">
        <f t="shared" si="12"/>
        <v>0</v>
      </c>
      <c r="F97" s="70">
        <f t="shared" si="12"/>
        <v>0</v>
      </c>
      <c r="G97" s="14"/>
      <c r="H97" s="159" t="s">
        <v>395</v>
      </c>
      <c r="I97" s="29"/>
      <c r="J97" s="2" t="s">
        <v>1165</v>
      </c>
    </row>
    <row r="98" spans="1:10" ht="15" customHeight="1">
      <c r="A98" s="56">
        <f t="shared" si="11"/>
        <v>27</v>
      </c>
      <c r="B98" s="18" t="str">
        <f>B24</f>
        <v xml:space="preserve">Kapitalgrundlag </v>
      </c>
      <c r="C98" s="70">
        <f t="shared" ref="C98:F98" si="13">IF(C59=0,0,C24/C59*100)</f>
        <v>0</v>
      </c>
      <c r="D98" s="70">
        <f t="shared" si="13"/>
        <v>0</v>
      </c>
      <c r="E98" s="70">
        <f t="shared" si="13"/>
        <v>0</v>
      </c>
      <c r="F98" s="70">
        <f t="shared" si="13"/>
        <v>0</v>
      </c>
      <c r="G98" s="14"/>
      <c r="H98" s="159" t="s">
        <v>396</v>
      </c>
      <c r="I98" s="29"/>
      <c r="J98" s="2" t="s">
        <v>1165</v>
      </c>
    </row>
    <row r="99" spans="1:10" ht="15" customHeight="1">
      <c r="A99" s="56">
        <f>A98+1</f>
        <v>28</v>
      </c>
      <c r="B99" s="18" t="s">
        <v>139</v>
      </c>
      <c r="C99" s="70">
        <f t="shared" ref="C99:F99" si="14">IF(C60=0,0,C29/C60*100)</f>
        <v>0</v>
      </c>
      <c r="D99" s="70">
        <f t="shared" si="14"/>
        <v>0</v>
      </c>
      <c r="E99" s="70">
        <f t="shared" si="14"/>
        <v>0</v>
      </c>
      <c r="F99" s="70">
        <f t="shared" si="14"/>
        <v>0</v>
      </c>
      <c r="G99" s="14"/>
      <c r="H99" s="159" t="s">
        <v>397</v>
      </c>
      <c r="I99" s="29"/>
      <c r="J99" s="2" t="s">
        <v>1165</v>
      </c>
    </row>
    <row r="100" spans="1:10" ht="15" customHeight="1">
      <c r="A100" s="56">
        <f t="shared" si="11"/>
        <v>29</v>
      </c>
      <c r="B100" s="18" t="s">
        <v>140</v>
      </c>
      <c r="C100" s="70">
        <f t="shared" ref="C100:F100" si="15">IF(C60=0,0,C30/C60*100)</f>
        <v>0</v>
      </c>
      <c r="D100" s="70">
        <f t="shared" si="15"/>
        <v>0</v>
      </c>
      <c r="E100" s="70">
        <f t="shared" si="15"/>
        <v>0</v>
      </c>
      <c r="F100" s="70">
        <f t="shared" si="15"/>
        <v>0</v>
      </c>
      <c r="G100" s="14"/>
      <c r="H100" s="159" t="s">
        <v>398</v>
      </c>
      <c r="I100" s="29"/>
      <c r="J100" s="2" t="s">
        <v>1165</v>
      </c>
    </row>
    <row r="101" spans="1:10" ht="15" customHeight="1">
      <c r="A101" s="56">
        <f t="shared" si="11"/>
        <v>30</v>
      </c>
      <c r="B101" s="18" t="s">
        <v>141</v>
      </c>
      <c r="C101" s="70">
        <f t="shared" ref="C101:F101" si="16">IF(C60=0,0,C31/C60*100)</f>
        <v>0</v>
      </c>
      <c r="D101" s="70">
        <f t="shared" si="16"/>
        <v>0</v>
      </c>
      <c r="E101" s="70">
        <f t="shared" si="16"/>
        <v>0</v>
      </c>
      <c r="F101" s="70">
        <f t="shared" si="16"/>
        <v>0</v>
      </c>
      <c r="G101" s="14"/>
      <c r="H101" s="159" t="s">
        <v>399</v>
      </c>
      <c r="I101" s="29"/>
      <c r="J101" s="2" t="s">
        <v>1165</v>
      </c>
    </row>
    <row r="102" spans="1:10" ht="15" customHeight="1">
      <c r="A102" s="46"/>
      <c r="B102" s="18"/>
      <c r="C102" s="18"/>
      <c r="D102" s="18"/>
      <c r="E102" s="18"/>
      <c r="F102" s="18"/>
      <c r="G102" s="14"/>
      <c r="H102" s="171"/>
      <c r="I102" s="29"/>
      <c r="J102" s="2" t="s">
        <v>1165</v>
      </c>
    </row>
    <row r="103" spans="1:10" ht="15" customHeight="1">
      <c r="A103" s="56">
        <f>A101+1</f>
        <v>31</v>
      </c>
      <c r="B103" s="11" t="s">
        <v>195</v>
      </c>
      <c r="C103" s="71">
        <f t="shared" ref="C103:F103" si="17">IF(C59=0,0,C69/C59*100)</f>
        <v>0</v>
      </c>
      <c r="D103" s="71">
        <f t="shared" si="17"/>
        <v>0</v>
      </c>
      <c r="E103" s="71">
        <f t="shared" si="17"/>
        <v>0</v>
      </c>
      <c r="F103" s="71">
        <f t="shared" si="17"/>
        <v>0</v>
      </c>
      <c r="G103" s="14"/>
      <c r="H103" s="159" t="s">
        <v>400</v>
      </c>
      <c r="I103" s="29"/>
      <c r="J103" s="2" t="s">
        <v>1165</v>
      </c>
    </row>
    <row r="104" spans="1:10" ht="15" customHeight="1">
      <c r="A104" s="56" t="s">
        <v>1111</v>
      </c>
      <c r="B104" s="11" t="s">
        <v>196</v>
      </c>
      <c r="C104" s="71">
        <f t="shared" ref="C104:F104" si="18">IF(C59=0,0,C70/C59*100)</f>
        <v>0</v>
      </c>
      <c r="D104" s="71">
        <f t="shared" si="18"/>
        <v>0</v>
      </c>
      <c r="E104" s="71">
        <f t="shared" si="18"/>
        <v>0</v>
      </c>
      <c r="F104" s="71">
        <f t="shared" si="18"/>
        <v>0</v>
      </c>
      <c r="G104" s="14"/>
      <c r="H104" s="159" t="s">
        <v>401</v>
      </c>
      <c r="I104" s="29"/>
      <c r="J104" s="2" t="s">
        <v>1165</v>
      </c>
    </row>
    <row r="105" spans="1:10" ht="15" customHeight="1">
      <c r="A105" s="56" t="s">
        <v>1112</v>
      </c>
      <c r="B105" s="11" t="s">
        <v>197</v>
      </c>
      <c r="C105" s="71">
        <f t="shared" ref="C105:F105" si="19">IF(C59=0,0,C71/C59*100)</f>
        <v>0</v>
      </c>
      <c r="D105" s="71">
        <f t="shared" si="19"/>
        <v>0</v>
      </c>
      <c r="E105" s="71">
        <f t="shared" si="19"/>
        <v>0</v>
      </c>
      <c r="F105" s="71">
        <f t="shared" si="19"/>
        <v>0</v>
      </c>
      <c r="G105" s="14"/>
      <c r="H105" s="159" t="s">
        <v>402</v>
      </c>
      <c r="I105" s="29"/>
      <c r="J105" s="2" t="s">
        <v>1165</v>
      </c>
    </row>
    <row r="106" spans="1:10" ht="15" customHeight="1">
      <c r="A106" s="56">
        <f>A103+1</f>
        <v>32</v>
      </c>
      <c r="B106" s="12" t="s">
        <v>127</v>
      </c>
      <c r="C106" s="71">
        <f t="shared" ref="C106:F106" si="20">IF(C59=0,0,C72/C59*100)</f>
        <v>0</v>
      </c>
      <c r="D106" s="71">
        <f t="shared" si="20"/>
        <v>0</v>
      </c>
      <c r="E106" s="71">
        <f t="shared" si="20"/>
        <v>0</v>
      </c>
      <c r="F106" s="71">
        <f t="shared" si="20"/>
        <v>0</v>
      </c>
      <c r="G106" s="14"/>
      <c r="H106" s="159" t="s">
        <v>403</v>
      </c>
      <c r="I106" s="29"/>
      <c r="J106" s="2" t="s">
        <v>1165</v>
      </c>
    </row>
    <row r="107" spans="1:10" ht="15" customHeight="1">
      <c r="A107" s="56" t="s">
        <v>1113</v>
      </c>
      <c r="B107" s="47" t="s">
        <v>138</v>
      </c>
      <c r="C107" s="71">
        <f t="shared" ref="C107:F107" si="21">IF(C59=0,0,C73/C59*100)</f>
        <v>0</v>
      </c>
      <c r="D107" s="71">
        <f t="shared" si="21"/>
        <v>0</v>
      </c>
      <c r="E107" s="71">
        <f t="shared" si="21"/>
        <v>0</v>
      </c>
      <c r="F107" s="71">
        <f t="shared" si="21"/>
        <v>0</v>
      </c>
      <c r="G107" s="14"/>
      <c r="H107" s="159" t="s">
        <v>404</v>
      </c>
      <c r="I107" s="29"/>
      <c r="J107" s="2" t="s">
        <v>1165</v>
      </c>
    </row>
    <row r="108" spans="1:10" ht="15" customHeight="1">
      <c r="A108" s="56" t="s">
        <v>1114</v>
      </c>
      <c r="B108" s="47" t="s">
        <v>133</v>
      </c>
      <c r="C108" s="71">
        <f t="shared" ref="C108:F108" si="22">IF(C59=0,0,C74/C59*100)</f>
        <v>0</v>
      </c>
      <c r="D108" s="71">
        <f t="shared" si="22"/>
        <v>0</v>
      </c>
      <c r="E108" s="71">
        <f t="shared" si="22"/>
        <v>0</v>
      </c>
      <c r="F108" s="71">
        <f t="shared" si="22"/>
        <v>0</v>
      </c>
      <c r="G108" s="14"/>
      <c r="H108" s="159" t="s">
        <v>405</v>
      </c>
      <c r="I108" s="29"/>
      <c r="J108" s="2" t="s">
        <v>1165</v>
      </c>
    </row>
    <row r="109" spans="1:10" ht="15" customHeight="1">
      <c r="A109" s="56" t="s">
        <v>1115</v>
      </c>
      <c r="B109" s="47" t="s">
        <v>130</v>
      </c>
      <c r="C109" s="71">
        <f t="shared" ref="C109:F109" si="23">IF(C59=0,0,C75/C59*100)</f>
        <v>0</v>
      </c>
      <c r="D109" s="71">
        <f t="shared" si="23"/>
        <v>0</v>
      </c>
      <c r="E109" s="71">
        <f t="shared" si="23"/>
        <v>0</v>
      </c>
      <c r="F109" s="71">
        <f t="shared" si="23"/>
        <v>0</v>
      </c>
      <c r="G109" s="14"/>
      <c r="H109" s="159" t="s">
        <v>406</v>
      </c>
      <c r="I109" s="29"/>
      <c r="J109" s="2" t="s">
        <v>1165</v>
      </c>
    </row>
    <row r="110" spans="1:10" ht="15" customHeight="1">
      <c r="A110" s="56" t="s">
        <v>1116</v>
      </c>
      <c r="B110" s="47" t="s">
        <v>118</v>
      </c>
      <c r="C110" s="71">
        <f t="shared" ref="C110:F110" si="24">IF(C59=0,0,C76/C59*100)</f>
        <v>0</v>
      </c>
      <c r="D110" s="71">
        <f t="shared" si="24"/>
        <v>0</v>
      </c>
      <c r="E110" s="71">
        <f t="shared" si="24"/>
        <v>0</v>
      </c>
      <c r="F110" s="71">
        <f t="shared" si="24"/>
        <v>0</v>
      </c>
      <c r="G110" s="14"/>
      <c r="H110" s="159" t="s">
        <v>407</v>
      </c>
      <c r="I110" s="29"/>
      <c r="J110" s="2" t="s">
        <v>1165</v>
      </c>
    </row>
    <row r="111" spans="1:10" ht="15" customHeight="1">
      <c r="A111" s="56">
        <f>A106+1</f>
        <v>33</v>
      </c>
      <c r="B111" s="11" t="s">
        <v>215</v>
      </c>
      <c r="C111" s="70">
        <f>C104+C106</f>
        <v>0</v>
      </c>
      <c r="D111" s="70">
        <f t="shared" ref="D111:F111" si="25">D104+D106</f>
        <v>0</v>
      </c>
      <c r="E111" s="70">
        <f t="shared" si="25"/>
        <v>0</v>
      </c>
      <c r="F111" s="70">
        <f t="shared" si="25"/>
        <v>0</v>
      </c>
      <c r="G111" s="14"/>
      <c r="H111" s="159" t="s">
        <v>408</v>
      </c>
      <c r="I111" s="29"/>
      <c r="J111" s="2" t="s">
        <v>1165</v>
      </c>
    </row>
    <row r="112" spans="1:10" ht="15" customHeight="1">
      <c r="A112" s="56">
        <f>A111+1</f>
        <v>34</v>
      </c>
      <c r="B112" s="11" t="s">
        <v>216</v>
      </c>
      <c r="C112" s="70">
        <f>C105+C106</f>
        <v>0</v>
      </c>
      <c r="D112" s="70">
        <f t="shared" ref="D112:F112" si="26">D105+D106</f>
        <v>0</v>
      </c>
      <c r="E112" s="70">
        <f t="shared" si="26"/>
        <v>0</v>
      </c>
      <c r="F112" s="70">
        <f t="shared" si="26"/>
        <v>0</v>
      </c>
      <c r="G112" s="14"/>
      <c r="H112" s="159" t="s">
        <v>409</v>
      </c>
      <c r="I112" s="29"/>
      <c r="J112" s="2" t="s">
        <v>1165</v>
      </c>
    </row>
    <row r="113" spans="1:10" ht="15" customHeight="1">
      <c r="A113" s="56">
        <f t="shared" ref="A113:A117" si="27">A112+1</f>
        <v>35</v>
      </c>
      <c r="B113" s="11" t="s">
        <v>198</v>
      </c>
      <c r="C113" s="70">
        <f>C103+C106</f>
        <v>0</v>
      </c>
      <c r="D113" s="70">
        <f t="shared" ref="D113:F113" si="28">D103+D106</f>
        <v>0</v>
      </c>
      <c r="E113" s="70">
        <f t="shared" si="28"/>
        <v>0</v>
      </c>
      <c r="F113" s="70">
        <f t="shared" si="28"/>
        <v>0</v>
      </c>
      <c r="G113" s="14"/>
      <c r="H113" s="159" t="s">
        <v>410</v>
      </c>
      <c r="I113" s="29"/>
      <c r="J113" s="2" t="s">
        <v>1165</v>
      </c>
    </row>
    <row r="114" spans="1:10" ht="15" customHeight="1">
      <c r="A114" s="56"/>
      <c r="B114" s="11"/>
      <c r="C114" s="11"/>
      <c r="D114" s="11"/>
      <c r="E114" s="11"/>
      <c r="F114" s="11"/>
      <c r="G114" s="14"/>
      <c r="H114" s="171"/>
      <c r="I114" s="29"/>
      <c r="J114" s="2" t="s">
        <v>1165</v>
      </c>
    </row>
    <row r="115" spans="1:10" ht="15" customHeight="1">
      <c r="A115" s="19">
        <f>A113+1</f>
        <v>36</v>
      </c>
      <c r="B115" s="11" t="s">
        <v>213</v>
      </c>
      <c r="C115" s="71">
        <f t="shared" ref="C115:F117" si="29">C96-C111</f>
        <v>0</v>
      </c>
      <c r="D115" s="71">
        <f t="shared" si="29"/>
        <v>0</v>
      </c>
      <c r="E115" s="71">
        <f t="shared" si="29"/>
        <v>0</v>
      </c>
      <c r="F115" s="71">
        <f t="shared" si="29"/>
        <v>0</v>
      </c>
      <c r="G115" s="14"/>
      <c r="H115" s="159" t="s">
        <v>411</v>
      </c>
      <c r="I115" s="29"/>
      <c r="J115" s="2" t="s">
        <v>1165</v>
      </c>
    </row>
    <row r="116" spans="1:10" ht="15" customHeight="1">
      <c r="A116" s="19">
        <f t="shared" si="27"/>
        <v>37</v>
      </c>
      <c r="B116" s="11" t="s">
        <v>214</v>
      </c>
      <c r="C116" s="71">
        <f t="shared" si="29"/>
        <v>0</v>
      </c>
      <c r="D116" s="71">
        <f t="shared" si="29"/>
        <v>0</v>
      </c>
      <c r="E116" s="71">
        <f t="shared" si="29"/>
        <v>0</v>
      </c>
      <c r="F116" s="71">
        <f t="shared" si="29"/>
        <v>0</v>
      </c>
      <c r="G116" s="14"/>
      <c r="H116" s="159" t="s">
        <v>412</v>
      </c>
      <c r="I116" s="29"/>
      <c r="J116" s="2" t="s">
        <v>1165</v>
      </c>
    </row>
    <row r="117" spans="1:10" ht="15" customHeight="1">
      <c r="A117" s="19">
        <f t="shared" si="27"/>
        <v>38</v>
      </c>
      <c r="B117" s="11" t="s">
        <v>199</v>
      </c>
      <c r="C117" s="71">
        <f t="shared" si="29"/>
        <v>0</v>
      </c>
      <c r="D117" s="71">
        <f t="shared" si="29"/>
        <v>0</v>
      </c>
      <c r="E117" s="71">
        <f t="shared" si="29"/>
        <v>0</v>
      </c>
      <c r="F117" s="71">
        <f t="shared" si="29"/>
        <v>0</v>
      </c>
      <c r="G117" s="14"/>
      <c r="H117" s="159" t="s">
        <v>413</v>
      </c>
      <c r="I117" s="29"/>
      <c r="J117" s="2" t="s">
        <v>1165</v>
      </c>
    </row>
    <row r="118" spans="1:10" ht="15" customHeight="1">
      <c r="A118" s="19"/>
      <c r="B118" s="11"/>
      <c r="C118" s="11"/>
      <c r="D118" s="11"/>
      <c r="E118" s="11"/>
      <c r="F118" s="11"/>
      <c r="G118" s="14"/>
      <c r="H118" s="171"/>
      <c r="I118" s="29"/>
      <c r="J118" s="2" t="s">
        <v>1165</v>
      </c>
    </row>
    <row r="119" spans="1:10" ht="15" customHeight="1">
      <c r="A119" s="19">
        <f>A117+1</f>
        <v>39</v>
      </c>
      <c r="B119" s="11" t="s">
        <v>200</v>
      </c>
      <c r="C119" s="71">
        <f>MIN(C115:C117)</f>
        <v>0</v>
      </c>
      <c r="D119" s="71">
        <f t="shared" ref="D119:F119" si="30">MIN(D115:D117)</f>
        <v>0</v>
      </c>
      <c r="E119" s="71">
        <f t="shared" si="30"/>
        <v>0</v>
      </c>
      <c r="F119" s="71">
        <f t="shared" si="30"/>
        <v>0</v>
      </c>
      <c r="G119" s="14"/>
      <c r="H119" s="160" t="s">
        <v>414</v>
      </c>
      <c r="I119" s="29"/>
      <c r="J119" s="2" t="s">
        <v>1165</v>
      </c>
    </row>
  </sheetData>
  <sheetProtection password="A9C7" sheet="1" objects="1" scenarios="1"/>
  <mergeCells count="37">
    <mergeCell ref="D94:F94"/>
    <mergeCell ref="D92:F93"/>
    <mergeCell ref="D82:F82"/>
    <mergeCell ref="D83:F83"/>
    <mergeCell ref="D67:F67"/>
    <mergeCell ref="D80:F81"/>
    <mergeCell ref="D64:F65"/>
    <mergeCell ref="D66:F66"/>
    <mergeCell ref="D39:F39"/>
    <mergeCell ref="D40:F40"/>
    <mergeCell ref="C80:C81"/>
    <mergeCell ref="C92:C93"/>
    <mergeCell ref="A92:B95"/>
    <mergeCell ref="A80:B84"/>
    <mergeCell ref="A64:B68"/>
    <mergeCell ref="C64:C65"/>
    <mergeCell ref="A1:B5"/>
    <mergeCell ref="C1:C2"/>
    <mergeCell ref="D1:F2"/>
    <mergeCell ref="C37:C38"/>
    <mergeCell ref="A37:B41"/>
    <mergeCell ref="D37:F38"/>
    <mergeCell ref="D3:F3"/>
    <mergeCell ref="D4:F4"/>
    <mergeCell ref="H4:H5"/>
    <mergeCell ref="I4:I5"/>
    <mergeCell ref="H40:H41"/>
    <mergeCell ref="I40:I41"/>
    <mergeCell ref="H67:H68"/>
    <mergeCell ref="I67:I68"/>
    <mergeCell ref="H61:I62"/>
    <mergeCell ref="H94:H95"/>
    <mergeCell ref="I73:I74"/>
    <mergeCell ref="H77:I77"/>
    <mergeCell ref="H78:I78"/>
    <mergeCell ref="H82:H83"/>
    <mergeCell ref="I82:I83"/>
  </mergeCells>
  <conditionalFormatting sqref="C115:F117 C119:F119">
    <cfRule type="cellIs" dxfId="4" priority="2" operator="lessThan">
      <formula>0</formula>
    </cfRule>
  </conditionalFormatting>
  <pageMargins left="0.70866141732283461" right="0.70866141732283461" top="0.74803149606299213" bottom="0.74803149606299213" header="0.31496062992125984" footer="0.31496062992125984"/>
  <pageSetup paperSize="9" scale="64" fitToHeight="0" orientation="landscape" r:id="rId1"/>
  <headerFooter>
    <oddHeader>&amp;C
Finanstilsynets makroøkonomiske stresstest</oddHeader>
    <oddFooter>&amp;L&amp;A&amp;R&amp;P</oddFooter>
  </headerFooter>
  <rowBreaks count="1" manualBreakCount="1">
    <brk id="34" max="11" man="1"/>
  </rowBreaks>
  <ignoredErrors>
    <ignoredError sqref="D86:E86 C85 C97:C98 C115:C117 C119 D115:D117 E115:E117 F115:F117 C99:C101 D119:F119" unlockedFormula="1"/>
    <ignoredError sqref="A7:A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abSelected="1" zoomScaleNormal="100" workbookViewId="0">
      <selection activeCell="F24" sqref="F24"/>
    </sheetView>
  </sheetViews>
  <sheetFormatPr defaultColWidth="9.140625" defaultRowHeight="15" customHeight="1"/>
  <cols>
    <col min="1" max="1" width="5.7109375" style="235" customWidth="1"/>
    <col min="2" max="2" width="60.7109375" style="186" customWidth="1"/>
    <col min="3" max="6" width="9.7109375" style="186" customWidth="1"/>
    <col min="7" max="7" width="5.7109375" style="186" customWidth="1"/>
    <col min="8" max="9" width="30.7109375" style="186" customWidth="1"/>
    <col min="10" max="16384" width="9.140625" style="186"/>
  </cols>
  <sheetData>
    <row r="1" spans="1:10" ht="15" customHeight="1">
      <c r="A1" s="265" t="s">
        <v>50</v>
      </c>
      <c r="B1" s="266"/>
      <c r="C1" s="271" t="s">
        <v>48</v>
      </c>
      <c r="D1" s="247" t="str">
        <f>Resultat!$D$1</f>
        <v>Stress-scenario 2</v>
      </c>
      <c r="E1" s="247"/>
      <c r="F1" s="247"/>
    </row>
    <row r="2" spans="1:10" ht="15" customHeight="1">
      <c r="A2" s="267"/>
      <c r="B2" s="268"/>
      <c r="C2" s="271"/>
      <c r="D2" s="247"/>
      <c r="E2" s="247"/>
      <c r="F2" s="247"/>
    </row>
    <row r="3" spans="1:10" ht="15" customHeight="1">
      <c r="A3" s="267"/>
      <c r="B3" s="268"/>
      <c r="C3" s="219" t="s">
        <v>1</v>
      </c>
      <c r="D3" s="271" t="s">
        <v>23</v>
      </c>
      <c r="E3" s="271"/>
      <c r="F3" s="271"/>
    </row>
    <row r="4" spans="1:10" ht="15" customHeight="1">
      <c r="A4" s="267"/>
      <c r="B4" s="268"/>
      <c r="C4" s="219" t="s">
        <v>223</v>
      </c>
      <c r="D4" s="273" t="s">
        <v>223</v>
      </c>
      <c r="E4" s="273"/>
      <c r="F4" s="273"/>
      <c r="H4" s="272" t="s">
        <v>1119</v>
      </c>
      <c r="I4" s="272" t="s">
        <v>1120</v>
      </c>
      <c r="J4" s="186" t="s">
        <v>1165</v>
      </c>
    </row>
    <row r="5" spans="1:10" ht="15" customHeight="1">
      <c r="A5" s="269"/>
      <c r="B5" s="270"/>
      <c r="C5" s="219">
        <f>Resultat!$C$5</f>
        <v>2020</v>
      </c>
      <c r="D5" s="219">
        <f>Resultat!$D$5</f>
        <v>2021</v>
      </c>
      <c r="E5" s="219">
        <f>Resultat!$E$5</f>
        <v>2022</v>
      </c>
      <c r="F5" s="219">
        <f>Resultat!$F$5</f>
        <v>2023</v>
      </c>
      <c r="H5" s="272"/>
      <c r="I5" s="272"/>
      <c r="J5" s="186" t="s">
        <v>1165</v>
      </c>
    </row>
    <row r="6" spans="1:10" ht="15" customHeight="1">
      <c r="A6" s="118"/>
      <c r="B6" s="204" t="s">
        <v>44</v>
      </c>
      <c r="C6" s="197"/>
      <c r="D6" s="197"/>
      <c r="E6" s="197"/>
      <c r="F6" s="197"/>
      <c r="H6" s="180"/>
      <c r="I6" s="195"/>
      <c r="J6" s="186" t="s">
        <v>1165</v>
      </c>
    </row>
    <row r="7" spans="1:10" ht="15" customHeight="1">
      <c r="A7" s="118">
        <v>1</v>
      </c>
      <c r="B7" s="109" t="s">
        <v>7</v>
      </c>
      <c r="C7" s="185"/>
      <c r="D7" s="185"/>
      <c r="E7" s="185"/>
      <c r="F7" s="185"/>
      <c r="H7" s="175" t="s">
        <v>287</v>
      </c>
      <c r="I7" s="195" t="s">
        <v>166</v>
      </c>
      <c r="J7" s="186" t="s">
        <v>1165</v>
      </c>
    </row>
    <row r="8" spans="1:10" ht="15" customHeight="1">
      <c r="A8" s="118">
        <f>A7+1</f>
        <v>2</v>
      </c>
      <c r="B8" s="109" t="s">
        <v>47</v>
      </c>
      <c r="C8" s="185"/>
      <c r="D8" s="185"/>
      <c r="E8" s="185"/>
      <c r="F8" s="185"/>
      <c r="H8" s="175" t="s">
        <v>288</v>
      </c>
      <c r="I8" s="195" t="s">
        <v>167</v>
      </c>
      <c r="J8" s="186" t="s">
        <v>1165</v>
      </c>
    </row>
    <row r="9" spans="1:10" ht="15" customHeight="1">
      <c r="A9" s="118">
        <f>A8+1</f>
        <v>3</v>
      </c>
      <c r="B9" s="109" t="s">
        <v>51</v>
      </c>
      <c r="C9" s="185"/>
      <c r="D9" s="185"/>
      <c r="E9" s="185"/>
      <c r="F9" s="185"/>
      <c r="H9" s="175" t="s">
        <v>289</v>
      </c>
      <c r="I9" s="195" t="s">
        <v>168</v>
      </c>
      <c r="J9" s="186" t="s">
        <v>1165</v>
      </c>
    </row>
    <row r="10" spans="1:10" ht="15" customHeight="1">
      <c r="A10" s="118">
        <f>A9+1</f>
        <v>4</v>
      </c>
      <c r="B10" s="109" t="s">
        <v>8</v>
      </c>
      <c r="C10" s="185"/>
      <c r="D10" s="185"/>
      <c r="E10" s="185"/>
      <c r="F10" s="185"/>
      <c r="H10" s="175" t="s">
        <v>290</v>
      </c>
      <c r="I10" s="195" t="s">
        <v>169</v>
      </c>
      <c r="J10" s="186" t="s">
        <v>1165</v>
      </c>
    </row>
    <row r="11" spans="1:10" ht="15" customHeight="1">
      <c r="A11" s="118">
        <f>A10+1</f>
        <v>5</v>
      </c>
      <c r="B11" s="109" t="s">
        <v>156</v>
      </c>
      <c r="C11" s="185"/>
      <c r="D11" s="185"/>
      <c r="E11" s="185"/>
      <c r="F11" s="185"/>
      <c r="H11" s="175" t="s">
        <v>291</v>
      </c>
      <c r="I11" s="195" t="s">
        <v>249</v>
      </c>
      <c r="J11" s="186" t="s">
        <v>1165</v>
      </c>
    </row>
    <row r="12" spans="1:10" ht="15" customHeight="1">
      <c r="A12" s="118" t="s">
        <v>114</v>
      </c>
      <c r="B12" s="220" t="s">
        <v>157</v>
      </c>
      <c r="C12" s="185"/>
      <c r="D12" s="185"/>
      <c r="E12" s="185"/>
      <c r="F12" s="185"/>
      <c r="H12" s="175" t="s">
        <v>292</v>
      </c>
      <c r="I12" s="195" t="s">
        <v>250</v>
      </c>
      <c r="J12" s="186" t="s">
        <v>1165</v>
      </c>
    </row>
    <row r="13" spans="1:10" ht="15" customHeight="1">
      <c r="A13" s="118" t="s">
        <v>115</v>
      </c>
      <c r="B13" s="220" t="s">
        <v>158</v>
      </c>
      <c r="C13" s="185"/>
      <c r="D13" s="185"/>
      <c r="E13" s="185"/>
      <c r="F13" s="185"/>
      <c r="H13" s="175" t="s">
        <v>293</v>
      </c>
      <c r="I13" s="195" t="s">
        <v>251</v>
      </c>
      <c r="J13" s="186" t="s">
        <v>1165</v>
      </c>
    </row>
    <row r="14" spans="1:10" ht="15" customHeight="1">
      <c r="A14" s="118">
        <f>A11+1</f>
        <v>6</v>
      </c>
      <c r="B14" s="109" t="s">
        <v>52</v>
      </c>
      <c r="C14" s="185"/>
      <c r="D14" s="185"/>
      <c r="E14" s="185"/>
      <c r="F14" s="185"/>
      <c r="H14" s="175" t="s">
        <v>294</v>
      </c>
      <c r="I14" s="195" t="s">
        <v>252</v>
      </c>
      <c r="J14" s="186" t="s">
        <v>1165</v>
      </c>
    </row>
    <row r="15" spans="1:10" ht="15" customHeight="1">
      <c r="A15" s="118">
        <f>A14+1</f>
        <v>7</v>
      </c>
      <c r="B15" s="199" t="s">
        <v>59</v>
      </c>
      <c r="C15" s="197">
        <f t="shared" ref="C15:F15" si="0">SUM(C7:C11,C14)</f>
        <v>0</v>
      </c>
      <c r="D15" s="197">
        <f t="shared" si="0"/>
        <v>0</v>
      </c>
      <c r="E15" s="197">
        <f t="shared" si="0"/>
        <v>0</v>
      </c>
      <c r="F15" s="197">
        <f t="shared" si="0"/>
        <v>0</v>
      </c>
      <c r="H15" s="175" t="s">
        <v>295</v>
      </c>
      <c r="I15" s="195" t="s">
        <v>253</v>
      </c>
      <c r="J15" s="186" t="s">
        <v>1165</v>
      </c>
    </row>
    <row r="16" spans="1:10" ht="15" customHeight="1">
      <c r="A16" s="118"/>
      <c r="B16" s="109"/>
      <c r="C16" s="197"/>
      <c r="D16" s="197"/>
      <c r="E16" s="197"/>
      <c r="F16" s="197"/>
      <c r="H16" s="175"/>
      <c r="I16" s="195"/>
      <c r="J16" s="186" t="s">
        <v>1165</v>
      </c>
    </row>
    <row r="17" spans="1:10" ht="15" customHeight="1">
      <c r="A17" s="118"/>
      <c r="B17" s="221" t="s">
        <v>151</v>
      </c>
      <c r="C17" s="197"/>
      <c r="D17" s="197"/>
      <c r="E17" s="197"/>
      <c r="F17" s="197"/>
      <c r="H17" s="175"/>
      <c r="I17" s="195"/>
      <c r="J17" s="186" t="s">
        <v>1165</v>
      </c>
    </row>
    <row r="18" spans="1:10" ht="15" customHeight="1">
      <c r="A18" s="118">
        <f>A15+1</f>
        <v>8</v>
      </c>
      <c r="B18" s="109" t="s">
        <v>53</v>
      </c>
      <c r="C18" s="185"/>
      <c r="D18" s="185"/>
      <c r="E18" s="185"/>
      <c r="F18" s="185"/>
      <c r="H18" s="175" t="s">
        <v>296</v>
      </c>
      <c r="I18" s="195" t="s">
        <v>170</v>
      </c>
      <c r="J18" s="186" t="s">
        <v>1165</v>
      </c>
    </row>
    <row r="19" spans="1:10" ht="15" customHeight="1">
      <c r="A19" s="118">
        <f>A18+1</f>
        <v>9</v>
      </c>
      <c r="B19" s="109" t="s">
        <v>54</v>
      </c>
      <c r="C19" s="185"/>
      <c r="D19" s="185"/>
      <c r="E19" s="185"/>
      <c r="F19" s="185"/>
      <c r="H19" s="175" t="s">
        <v>297</v>
      </c>
      <c r="I19" s="195" t="s">
        <v>171</v>
      </c>
      <c r="J19" s="186" t="s">
        <v>1165</v>
      </c>
    </row>
    <row r="20" spans="1:10" ht="15" customHeight="1">
      <c r="A20" s="118">
        <f>A19+1</f>
        <v>10</v>
      </c>
      <c r="B20" s="109" t="s">
        <v>15</v>
      </c>
      <c r="C20" s="185"/>
      <c r="D20" s="185"/>
      <c r="E20" s="185"/>
      <c r="F20" s="185"/>
      <c r="H20" s="175" t="s">
        <v>298</v>
      </c>
      <c r="I20" s="195" t="s">
        <v>172</v>
      </c>
      <c r="J20" s="186" t="s">
        <v>1165</v>
      </c>
    </row>
    <row r="21" spans="1:10" ht="15" customHeight="1">
      <c r="A21" s="118" t="s">
        <v>1371</v>
      </c>
      <c r="B21" s="124" t="s">
        <v>1360</v>
      </c>
      <c r="C21" s="185"/>
      <c r="D21" s="185"/>
      <c r="E21" s="185"/>
      <c r="F21" s="185"/>
      <c r="H21" s="222" t="s">
        <v>1380</v>
      </c>
      <c r="I21" s="195"/>
    </row>
    <row r="22" spans="1:10" ht="15" customHeight="1">
      <c r="A22" s="118">
        <f>A20+1</f>
        <v>11</v>
      </c>
      <c r="B22" s="109" t="s">
        <v>39</v>
      </c>
      <c r="C22" s="185"/>
      <c r="D22" s="185"/>
      <c r="E22" s="185"/>
      <c r="F22" s="185"/>
      <c r="H22" s="175" t="s">
        <v>299</v>
      </c>
      <c r="I22" s="195" t="s">
        <v>173</v>
      </c>
      <c r="J22" s="186" t="s">
        <v>1165</v>
      </c>
    </row>
    <row r="23" spans="1:10" ht="15" customHeight="1">
      <c r="A23" s="118">
        <f t="shared" ref="A23:A24" si="1">A22+1</f>
        <v>12</v>
      </c>
      <c r="B23" s="109" t="s">
        <v>55</v>
      </c>
      <c r="C23" s="185"/>
      <c r="D23" s="185"/>
      <c r="E23" s="185"/>
      <c r="F23" s="185"/>
      <c r="H23" s="175" t="s">
        <v>300</v>
      </c>
      <c r="I23" s="195" t="s">
        <v>254</v>
      </c>
      <c r="J23" s="186" t="s">
        <v>1165</v>
      </c>
    </row>
    <row r="24" spans="1:10" ht="15" customHeight="1">
      <c r="A24" s="118">
        <f t="shared" si="1"/>
        <v>13</v>
      </c>
      <c r="B24" s="199" t="s">
        <v>60</v>
      </c>
      <c r="C24" s="197">
        <f>SUM(C18:C20,C22:C23)</f>
        <v>0</v>
      </c>
      <c r="D24" s="197">
        <f t="shared" ref="D24:F24" si="2">SUM(D18:D20,D22:D23)</f>
        <v>0</v>
      </c>
      <c r="E24" s="197">
        <f t="shared" si="2"/>
        <v>0</v>
      </c>
      <c r="F24" s="197">
        <f>SUM(F18:F20,F22:F23)</f>
        <v>0</v>
      </c>
      <c r="H24" s="175" t="s">
        <v>301</v>
      </c>
      <c r="I24" s="195" t="s">
        <v>174</v>
      </c>
      <c r="J24" s="186" t="s">
        <v>1165</v>
      </c>
    </row>
    <row r="25" spans="1:10" ht="15" customHeight="1">
      <c r="A25" s="118"/>
      <c r="B25" s="109"/>
      <c r="C25" s="197"/>
      <c r="D25" s="197"/>
      <c r="E25" s="197"/>
      <c r="F25" s="197"/>
      <c r="H25" s="175"/>
      <c r="I25" s="195"/>
      <c r="J25" s="186" t="s">
        <v>1165</v>
      </c>
    </row>
    <row r="26" spans="1:10" ht="15" customHeight="1">
      <c r="A26" s="118"/>
      <c r="B26" s="204" t="s">
        <v>3</v>
      </c>
      <c r="C26" s="197"/>
      <c r="D26" s="197"/>
      <c r="E26" s="197"/>
      <c r="F26" s="197"/>
      <c r="H26" s="175"/>
      <c r="I26" s="195"/>
      <c r="J26" s="186" t="s">
        <v>1165</v>
      </c>
    </row>
    <row r="27" spans="1:10" ht="15" customHeight="1">
      <c r="A27" s="118">
        <f>A24+1</f>
        <v>14</v>
      </c>
      <c r="B27" s="109" t="s">
        <v>56</v>
      </c>
      <c r="C27" s="185"/>
      <c r="D27" s="185"/>
      <c r="E27" s="185"/>
      <c r="F27" s="185"/>
      <c r="H27" s="175" t="s">
        <v>302</v>
      </c>
      <c r="I27" s="195" t="s">
        <v>175</v>
      </c>
      <c r="J27" s="186" t="s">
        <v>1165</v>
      </c>
    </row>
    <row r="28" spans="1:10" ht="15" customHeight="1">
      <c r="A28" s="118">
        <f>A27+1</f>
        <v>15</v>
      </c>
      <c r="B28" s="109" t="s">
        <v>8</v>
      </c>
      <c r="C28" s="185"/>
      <c r="D28" s="185"/>
      <c r="E28" s="185"/>
      <c r="F28" s="185"/>
      <c r="H28" s="175" t="s">
        <v>303</v>
      </c>
      <c r="I28" s="195" t="s">
        <v>176</v>
      </c>
      <c r="J28" s="186" t="s">
        <v>1165</v>
      </c>
    </row>
    <row r="29" spans="1:10" ht="15" customHeight="1">
      <c r="A29" s="118">
        <f t="shared" ref="A29:A37" si="3">A28+1</f>
        <v>16</v>
      </c>
      <c r="B29" s="109" t="s">
        <v>9</v>
      </c>
      <c r="C29" s="185"/>
      <c r="D29" s="185"/>
      <c r="E29" s="185"/>
      <c r="F29" s="185"/>
      <c r="H29" s="175" t="s">
        <v>304</v>
      </c>
      <c r="I29" s="195" t="s">
        <v>177</v>
      </c>
      <c r="J29" s="186" t="s">
        <v>1165</v>
      </c>
    </row>
    <row r="30" spans="1:10" ht="15" customHeight="1">
      <c r="A30" s="118">
        <f t="shared" si="3"/>
        <v>17</v>
      </c>
      <c r="B30" s="109" t="s">
        <v>57</v>
      </c>
      <c r="C30" s="185"/>
      <c r="D30" s="185"/>
      <c r="E30" s="185"/>
      <c r="F30" s="185"/>
      <c r="H30" s="175" t="s">
        <v>305</v>
      </c>
      <c r="I30" s="195" t="s">
        <v>178</v>
      </c>
      <c r="J30" s="186" t="s">
        <v>1165</v>
      </c>
    </row>
    <row r="31" spans="1:10" ht="30" customHeight="1">
      <c r="A31" s="118">
        <f t="shared" si="3"/>
        <v>18</v>
      </c>
      <c r="B31" s="223" t="s">
        <v>242</v>
      </c>
      <c r="C31" s="185"/>
      <c r="D31" s="185"/>
      <c r="E31" s="185"/>
      <c r="F31" s="185"/>
      <c r="H31" s="175" t="s">
        <v>306</v>
      </c>
      <c r="I31" s="195" t="s">
        <v>1170</v>
      </c>
      <c r="J31" s="186" t="s">
        <v>1165</v>
      </c>
    </row>
    <row r="32" spans="1:10" ht="15" customHeight="1">
      <c r="A32" s="118" t="s">
        <v>238</v>
      </c>
      <c r="B32" s="220" t="s">
        <v>157</v>
      </c>
      <c r="C32" s="185"/>
      <c r="D32" s="185"/>
      <c r="E32" s="185"/>
      <c r="F32" s="185"/>
      <c r="H32" s="175" t="s">
        <v>307</v>
      </c>
      <c r="I32" s="195"/>
      <c r="J32" s="186" t="s">
        <v>1165</v>
      </c>
    </row>
    <row r="33" spans="1:10" ht="15" customHeight="1">
      <c r="A33" s="118" t="s">
        <v>239</v>
      </c>
      <c r="B33" s="220" t="s">
        <v>158</v>
      </c>
      <c r="C33" s="185"/>
      <c r="D33" s="185"/>
      <c r="E33" s="185"/>
      <c r="F33" s="185"/>
      <c r="H33" s="175" t="s">
        <v>308</v>
      </c>
      <c r="I33" s="195"/>
      <c r="J33" s="186" t="s">
        <v>1165</v>
      </c>
    </row>
    <row r="34" spans="1:10" ht="15" customHeight="1">
      <c r="A34" s="118" t="s">
        <v>240</v>
      </c>
      <c r="B34" s="220" t="s">
        <v>241</v>
      </c>
      <c r="C34" s="185"/>
      <c r="D34" s="185"/>
      <c r="E34" s="185"/>
      <c r="F34" s="185"/>
      <c r="H34" s="175" t="s">
        <v>309</v>
      </c>
      <c r="I34" s="195"/>
      <c r="J34" s="186" t="s">
        <v>1165</v>
      </c>
    </row>
    <row r="35" spans="1:10" ht="15" customHeight="1">
      <c r="A35" s="118">
        <f>A31+1</f>
        <v>19</v>
      </c>
      <c r="B35" s="109" t="s">
        <v>15</v>
      </c>
      <c r="C35" s="185"/>
      <c r="D35" s="185"/>
      <c r="E35" s="185"/>
      <c r="F35" s="185"/>
      <c r="H35" s="175" t="s">
        <v>310</v>
      </c>
      <c r="I35" s="195" t="s">
        <v>179</v>
      </c>
      <c r="J35" s="186" t="s">
        <v>1165</v>
      </c>
    </row>
    <row r="36" spans="1:10" ht="15" customHeight="1">
      <c r="A36" s="118">
        <f t="shared" si="3"/>
        <v>20</v>
      </c>
      <c r="B36" s="109" t="s">
        <v>66</v>
      </c>
      <c r="C36" s="185"/>
      <c r="D36" s="185"/>
      <c r="E36" s="185"/>
      <c r="F36" s="185"/>
      <c r="H36" s="175" t="s">
        <v>311</v>
      </c>
      <c r="I36" s="195" t="s">
        <v>1171</v>
      </c>
      <c r="J36" s="186" t="s">
        <v>1165</v>
      </c>
    </row>
    <row r="37" spans="1:10" ht="15" customHeight="1">
      <c r="A37" s="118">
        <f t="shared" si="3"/>
        <v>21</v>
      </c>
      <c r="B37" s="199" t="s">
        <v>61</v>
      </c>
      <c r="C37" s="197">
        <f>SUM(C27:C31)+C35+C36</f>
        <v>0</v>
      </c>
      <c r="D37" s="197">
        <f t="shared" ref="D37:F37" si="4">SUM(D27:D31)+D35+D36</f>
        <v>0</v>
      </c>
      <c r="E37" s="197">
        <f t="shared" si="4"/>
        <v>0</v>
      </c>
      <c r="F37" s="197">
        <f t="shared" si="4"/>
        <v>0</v>
      </c>
      <c r="H37" s="224" t="s">
        <v>312</v>
      </c>
      <c r="I37" s="175" t="s">
        <v>180</v>
      </c>
      <c r="J37" s="186" t="s">
        <v>1165</v>
      </c>
    </row>
    <row r="38" spans="1:10" ht="15" customHeight="1">
      <c r="A38" s="141"/>
      <c r="B38" s="225"/>
      <c r="C38" s="193"/>
      <c r="D38" s="193"/>
      <c r="E38" s="193"/>
      <c r="F38" s="193"/>
      <c r="H38" s="224"/>
      <c r="I38" s="175"/>
    </row>
    <row r="39" spans="1:10" ht="15" customHeight="1">
      <c r="A39" s="141"/>
      <c r="B39" s="221" t="s">
        <v>1319</v>
      </c>
      <c r="C39" s="193"/>
      <c r="D39" s="193"/>
      <c r="E39" s="193"/>
      <c r="F39" s="193"/>
      <c r="H39" s="224"/>
      <c r="I39" s="175"/>
    </row>
    <row r="40" spans="1:10" ht="15" customHeight="1">
      <c r="A40" s="118">
        <f>A37+1</f>
        <v>22</v>
      </c>
      <c r="B40" s="192" t="s">
        <v>1317</v>
      </c>
      <c r="C40" s="217"/>
      <c r="D40" s="217"/>
      <c r="E40" s="217"/>
      <c r="F40" s="217"/>
      <c r="H40" s="226" t="s">
        <v>1321</v>
      </c>
      <c r="I40" s="183" t="s">
        <v>1315</v>
      </c>
    </row>
    <row r="41" spans="1:10" ht="15" customHeight="1">
      <c r="A41" s="118">
        <f t="shared" ref="A41:A42" si="5">A40+1</f>
        <v>23</v>
      </c>
      <c r="B41" s="192" t="s">
        <v>1318</v>
      </c>
      <c r="C41" s="217"/>
      <c r="D41" s="217"/>
      <c r="E41" s="217"/>
      <c r="F41" s="217"/>
      <c r="H41" s="226" t="s">
        <v>1322</v>
      </c>
      <c r="I41" s="183" t="s">
        <v>1316</v>
      </c>
    </row>
    <row r="42" spans="1:10" ht="15" customHeight="1">
      <c r="A42" s="118">
        <f t="shared" si="5"/>
        <v>24</v>
      </c>
      <c r="B42" s="225" t="s">
        <v>1320</v>
      </c>
      <c r="C42" s="193">
        <f>SUM(C40:C41)</f>
        <v>0</v>
      </c>
      <c r="D42" s="193">
        <f t="shared" ref="D42:F42" si="6">SUM(D40:D41)</f>
        <v>0</v>
      </c>
      <c r="E42" s="193">
        <f t="shared" si="6"/>
        <v>0</v>
      </c>
      <c r="F42" s="193">
        <f t="shared" si="6"/>
        <v>0</v>
      </c>
      <c r="H42" s="226" t="s">
        <v>1323</v>
      </c>
      <c r="I42" s="226" t="s">
        <v>1324</v>
      </c>
      <c r="J42" s="227"/>
    </row>
    <row r="43" spans="1:10" ht="15" customHeight="1">
      <c r="A43" s="141"/>
      <c r="B43" s="225"/>
      <c r="C43" s="193"/>
      <c r="D43" s="193"/>
      <c r="E43" s="193"/>
      <c r="F43" s="193"/>
      <c r="H43" s="224"/>
      <c r="I43" s="224"/>
      <c r="J43" s="227"/>
    </row>
    <row r="44" spans="1:10" ht="15" customHeight="1">
      <c r="A44" s="141"/>
      <c r="B44" s="228" t="s">
        <v>1325</v>
      </c>
      <c r="C44" s="193"/>
      <c r="D44" s="193"/>
      <c r="E44" s="193"/>
      <c r="F44" s="193"/>
      <c r="H44" s="224"/>
      <c r="I44" s="175"/>
    </row>
    <row r="45" spans="1:10" ht="15" customHeight="1">
      <c r="A45" s="118">
        <f>A42+1</f>
        <v>25</v>
      </c>
      <c r="B45" s="192" t="s">
        <v>1344</v>
      </c>
      <c r="C45" s="193">
        <f>-Resultat!C13</f>
        <v>0</v>
      </c>
      <c r="D45" s="193">
        <f>-Resultat!D13</f>
        <v>0</v>
      </c>
      <c r="E45" s="193">
        <f>-Resultat!E13</f>
        <v>0</v>
      </c>
      <c r="F45" s="193">
        <f>-Resultat!F13</f>
        <v>0</v>
      </c>
      <c r="H45" s="226"/>
      <c r="I45" s="183"/>
    </row>
    <row r="46" spans="1:10" ht="15" customHeight="1">
      <c r="A46" s="118" t="s">
        <v>1374</v>
      </c>
      <c r="B46" s="229" t="s">
        <v>1350</v>
      </c>
      <c r="C46" s="217"/>
      <c r="D46" s="217"/>
      <c r="E46" s="217"/>
      <c r="F46" s="217"/>
      <c r="H46" s="226" t="s">
        <v>1364</v>
      </c>
      <c r="I46" s="183" t="s">
        <v>1327</v>
      </c>
    </row>
    <row r="47" spans="1:10" ht="15" customHeight="1">
      <c r="A47" s="118" t="s">
        <v>1375</v>
      </c>
      <c r="B47" s="229" t="s">
        <v>1351</v>
      </c>
      <c r="C47" s="217"/>
      <c r="D47" s="217"/>
      <c r="E47" s="217"/>
      <c r="F47" s="217"/>
      <c r="G47" s="218"/>
      <c r="H47" s="230" t="s">
        <v>1326</v>
      </c>
      <c r="I47" s="183" t="s">
        <v>1363</v>
      </c>
    </row>
    <row r="48" spans="1:10" ht="15" customHeight="1">
      <c r="A48" s="141"/>
      <c r="B48" s="225"/>
      <c r="C48" s="193"/>
      <c r="D48" s="193"/>
      <c r="E48" s="193"/>
      <c r="F48" s="193"/>
      <c r="G48" s="218"/>
      <c r="H48" s="195"/>
      <c r="I48" s="195"/>
    </row>
    <row r="49" spans="1:9" ht="15" customHeight="1">
      <c r="A49" s="141"/>
      <c r="B49" s="221" t="s">
        <v>25</v>
      </c>
      <c r="C49" s="193"/>
      <c r="D49" s="193"/>
      <c r="E49" s="193"/>
      <c r="F49" s="193"/>
      <c r="G49" s="218"/>
      <c r="H49" s="231"/>
      <c r="I49" s="175"/>
    </row>
    <row r="50" spans="1:9" ht="15" customHeight="1">
      <c r="A50" s="118">
        <f>A45+1</f>
        <v>26</v>
      </c>
      <c r="B50" s="192" t="s">
        <v>1342</v>
      </c>
      <c r="C50" s="217"/>
      <c r="D50" s="217"/>
      <c r="E50" s="217"/>
      <c r="F50" s="217"/>
      <c r="H50" s="226" t="s">
        <v>1346</v>
      </c>
      <c r="I50" s="183" t="s">
        <v>1348</v>
      </c>
    </row>
    <row r="51" spans="1:9" ht="15" customHeight="1">
      <c r="A51" s="118">
        <f t="shared" ref="A51:A52" si="7">A50+1</f>
        <v>27</v>
      </c>
      <c r="B51" s="192" t="s">
        <v>1343</v>
      </c>
      <c r="C51" s="217"/>
      <c r="D51" s="217"/>
      <c r="E51" s="217"/>
      <c r="F51" s="217"/>
      <c r="H51" s="226" t="s">
        <v>1347</v>
      </c>
      <c r="I51" s="183" t="s">
        <v>1349</v>
      </c>
    </row>
    <row r="52" spans="1:9" ht="15" customHeight="1">
      <c r="A52" s="118">
        <f t="shared" si="7"/>
        <v>28</v>
      </c>
      <c r="B52" s="221" t="s">
        <v>25</v>
      </c>
      <c r="C52" s="193">
        <f>C50-C51</f>
        <v>0</v>
      </c>
      <c r="D52" s="193">
        <f t="shared" ref="D52:F52" si="8">D50-D51</f>
        <v>0</v>
      </c>
      <c r="E52" s="193">
        <f t="shared" si="8"/>
        <v>0</v>
      </c>
      <c r="F52" s="193">
        <f t="shared" si="8"/>
        <v>0</v>
      </c>
      <c r="H52" s="232" t="s">
        <v>1345</v>
      </c>
      <c r="I52" s="233"/>
    </row>
    <row r="53" spans="1:9" ht="15" customHeight="1">
      <c r="A53" s="139" t="s">
        <v>1388</v>
      </c>
      <c r="B53" s="156"/>
    </row>
    <row r="54" spans="1:9" ht="15" customHeight="1">
      <c r="A54" s="234"/>
    </row>
    <row r="55" spans="1:9" ht="15" customHeight="1">
      <c r="A55" s="234"/>
    </row>
  </sheetData>
  <sheetProtection algorithmName="SHA-512" hashValue="G0pfPLMGnON4KYHdbCJL+Q2g2nA1OYPd4wHtkoUIsmnKKtGhLbTfq7MqnUFHROxSMXya+3mL5aaMztOqf6rQGA==" saltValue="B7OSRa4rqKCqNvfTAuFJXw==" spinCount="100000" sheet="1" objects="1" scenarios="1"/>
  <mergeCells count="7">
    <mergeCell ref="A1:B5"/>
    <mergeCell ref="C1:C2"/>
    <mergeCell ref="H4:H5"/>
    <mergeCell ref="I4:I5"/>
    <mergeCell ref="D3:F3"/>
    <mergeCell ref="D4:F4"/>
    <mergeCell ref="D1:F2"/>
  </mergeCells>
  <conditionalFormatting sqref="C8:F8">
    <cfRule type="cellIs" dxfId="3" priority="20" operator="notEqual">
      <formula>#REF!</formula>
    </cfRule>
  </conditionalFormatting>
  <conditionalFormatting sqref="C10:F13">
    <cfRule type="cellIs" dxfId="2" priority="18" operator="notEqual">
      <formula>#REF!</formula>
    </cfRule>
  </conditionalFormatting>
  <conditionalFormatting sqref="C18:F18">
    <cfRule type="cellIs" dxfId="1" priority="15" operator="notEqual">
      <formula>#REF!</formula>
    </cfRule>
  </conditionalFormatting>
  <conditionalFormatting sqref="C19:F23">
    <cfRule type="cellIs" dxfId="0" priority="12" operator="notEqual">
      <formula>#REF!</formula>
    </cfRule>
  </conditionalFormatting>
  <pageMargins left="0.70866141732283472" right="0.70866141732283472" top="0.74803149606299213" bottom="0.74803149606299213" header="0.31496062992125984" footer="0.31496062992125984"/>
  <pageSetup paperSize="9" scale="65" fitToHeight="0" orientation="landscape" r:id="rId1"/>
  <headerFooter>
    <oddHeader>&amp;CFinanstilsynets makroøkonomiske stresstest</oddHeader>
    <oddFooter>&amp;L&amp;A&amp;R&amp;P</oddFooter>
  </headerFooter>
  <ignoredErrors>
    <ignoredError sqref="C22:C23 C16:C17 C25:C2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workbookViewId="0">
      <selection activeCell="C11" sqref="C11"/>
    </sheetView>
  </sheetViews>
  <sheetFormatPr defaultColWidth="9.140625" defaultRowHeight="15" customHeight="1"/>
  <cols>
    <col min="1" max="1" width="5.7109375" style="23" customWidth="1"/>
    <col min="2" max="2" width="82.7109375" style="2" customWidth="1"/>
    <col min="3" max="6" width="9.7109375" style="2" customWidth="1"/>
    <col min="7" max="7" width="5.7109375" style="2" customWidth="1"/>
    <col min="8" max="8" width="27.42578125" style="2" customWidth="1"/>
    <col min="9" max="16384" width="9.140625" style="2"/>
  </cols>
  <sheetData>
    <row r="1" spans="1:12" ht="15" customHeight="1">
      <c r="A1" s="276" t="s">
        <v>204</v>
      </c>
      <c r="B1" s="276"/>
      <c r="C1" s="236" t="s">
        <v>48</v>
      </c>
      <c r="D1" s="247" t="str">
        <f>Resultat!$D$1</f>
        <v>Stress-scenario 2</v>
      </c>
      <c r="E1" s="247"/>
      <c r="F1" s="247"/>
    </row>
    <row r="2" spans="1:12" ht="15" customHeight="1">
      <c r="A2" s="276"/>
      <c r="B2" s="276"/>
      <c r="C2" s="236"/>
      <c r="D2" s="247"/>
      <c r="E2" s="247"/>
      <c r="F2" s="247"/>
    </row>
    <row r="3" spans="1:12" ht="15" customHeight="1">
      <c r="A3" s="276"/>
      <c r="B3" s="276"/>
      <c r="C3" s="148" t="s">
        <v>1</v>
      </c>
      <c r="D3" s="275" t="s">
        <v>23</v>
      </c>
      <c r="E3" s="275"/>
      <c r="F3" s="275"/>
    </row>
    <row r="4" spans="1:12" ht="15" customHeight="1">
      <c r="A4" s="276"/>
      <c r="B4" s="276"/>
      <c r="C4" s="148" t="s">
        <v>223</v>
      </c>
      <c r="D4" s="274" t="s">
        <v>223</v>
      </c>
      <c r="E4" s="274"/>
      <c r="F4" s="274"/>
      <c r="H4" s="239" t="s">
        <v>1119</v>
      </c>
    </row>
    <row r="5" spans="1:12" ht="15" customHeight="1">
      <c r="A5" s="276"/>
      <c r="B5" s="276"/>
      <c r="C5" s="148">
        <f>Resultat!$C$5</f>
        <v>2020</v>
      </c>
      <c r="D5" s="148">
        <f>Resultat!$D$5</f>
        <v>2021</v>
      </c>
      <c r="E5" s="148">
        <f>Resultat!$E$5</f>
        <v>2022</v>
      </c>
      <c r="F5" s="148">
        <f>Resultat!$F$5</f>
        <v>2023</v>
      </c>
      <c r="H5" s="240"/>
    </row>
    <row r="6" spans="1:12" ht="15" customHeight="1">
      <c r="A6" s="19">
        <v>1</v>
      </c>
      <c r="B6" s="15" t="s">
        <v>88</v>
      </c>
      <c r="C6" s="79">
        <f>Solvens!C6</f>
        <v>0</v>
      </c>
      <c r="D6" s="79">
        <f>Solvens!D6</f>
        <v>0</v>
      </c>
      <c r="E6" s="79">
        <f>Solvens!E6</f>
        <v>0</v>
      </c>
      <c r="F6" s="79">
        <f>Solvens!F6</f>
        <v>0</v>
      </c>
      <c r="H6" s="159"/>
    </row>
    <row r="7" spans="1:12" ht="15" customHeight="1">
      <c r="A7" s="19">
        <f>A6+1</f>
        <v>2</v>
      </c>
      <c r="B7" s="35" t="s">
        <v>108</v>
      </c>
      <c r="C7" s="80">
        <f>Solvens!C14</f>
        <v>0</v>
      </c>
      <c r="D7" s="80">
        <f>Solvens!D14</f>
        <v>0</v>
      </c>
      <c r="E7" s="80">
        <f>Solvens!E14</f>
        <v>0</v>
      </c>
      <c r="F7" s="80">
        <f>Solvens!F14</f>
        <v>0</v>
      </c>
      <c r="H7" s="159"/>
    </row>
    <row r="8" spans="1:12" ht="15" customHeight="1">
      <c r="A8" s="19">
        <f t="shared" ref="A8:A17" si="0">A7+1</f>
        <v>3</v>
      </c>
      <c r="B8" s="36" t="s">
        <v>109</v>
      </c>
      <c r="C8" s="73">
        <f>Solvens!C18</f>
        <v>0</v>
      </c>
      <c r="D8" s="73">
        <f>Solvens!D18</f>
        <v>0</v>
      </c>
      <c r="E8" s="73">
        <f>Solvens!E18</f>
        <v>0</v>
      </c>
      <c r="F8" s="73">
        <f>Solvens!F18</f>
        <v>0</v>
      </c>
      <c r="H8" s="159"/>
    </row>
    <row r="9" spans="1:12" ht="15" customHeight="1">
      <c r="A9" s="19">
        <f t="shared" si="0"/>
        <v>4</v>
      </c>
      <c r="B9" s="35" t="s">
        <v>35</v>
      </c>
      <c r="C9" s="80">
        <f>Solvens!C19</f>
        <v>0</v>
      </c>
      <c r="D9" s="80">
        <f>Solvens!D19</f>
        <v>0</v>
      </c>
      <c r="E9" s="80">
        <f>Solvens!E19</f>
        <v>0</v>
      </c>
      <c r="F9" s="80">
        <f>Solvens!F19</f>
        <v>0</v>
      </c>
      <c r="H9" s="159"/>
    </row>
    <row r="10" spans="1:12" ht="15" customHeight="1">
      <c r="A10" s="19">
        <f t="shared" si="0"/>
        <v>5</v>
      </c>
      <c r="B10" s="15" t="s">
        <v>110</v>
      </c>
      <c r="C10" s="73">
        <f>Solvens!C24</f>
        <v>0</v>
      </c>
      <c r="D10" s="73">
        <f>Solvens!D24</f>
        <v>0</v>
      </c>
      <c r="E10" s="73">
        <f>Solvens!E24</f>
        <v>0</v>
      </c>
      <c r="F10" s="73">
        <f>Solvens!F24</f>
        <v>0</v>
      </c>
      <c r="H10" s="159"/>
      <c r="J10" s="49"/>
      <c r="K10" s="55" t="s">
        <v>230</v>
      </c>
      <c r="L10" s="54"/>
    </row>
    <row r="11" spans="1:12" ht="15" customHeight="1">
      <c r="A11" s="19">
        <f t="shared" si="0"/>
        <v>6</v>
      </c>
      <c r="B11" s="43" t="s">
        <v>235</v>
      </c>
      <c r="C11" s="74"/>
      <c r="D11" s="74"/>
      <c r="E11" s="74"/>
      <c r="F11" s="74"/>
      <c r="H11" s="159" t="s">
        <v>895</v>
      </c>
      <c r="J11" s="38"/>
      <c r="K11" s="85" t="s">
        <v>79</v>
      </c>
      <c r="L11" s="53"/>
    </row>
    <row r="12" spans="1:12" ht="15" customHeight="1">
      <c r="A12" s="19">
        <f t="shared" si="0"/>
        <v>7</v>
      </c>
      <c r="B12" s="43" t="s">
        <v>193</v>
      </c>
      <c r="C12" s="74"/>
      <c r="D12" s="74"/>
      <c r="E12" s="74"/>
      <c r="F12" s="74"/>
      <c r="H12" s="159" t="s">
        <v>896</v>
      </c>
    </row>
    <row r="13" spans="1:12" ht="15" customHeight="1">
      <c r="A13" s="19">
        <f t="shared" si="0"/>
        <v>8</v>
      </c>
      <c r="B13" s="44" t="s">
        <v>244</v>
      </c>
      <c r="C13" s="74"/>
      <c r="D13" s="74"/>
      <c r="E13" s="74"/>
      <c r="F13" s="74"/>
      <c r="H13" s="159" t="s">
        <v>897</v>
      </c>
    </row>
    <row r="14" spans="1:12" ht="15" customHeight="1">
      <c r="A14" s="19" t="s">
        <v>220</v>
      </c>
      <c r="B14" s="10" t="s">
        <v>225</v>
      </c>
      <c r="C14" s="74"/>
      <c r="D14" s="74"/>
      <c r="E14" s="74"/>
      <c r="F14" s="74"/>
      <c r="H14" s="159" t="s">
        <v>898</v>
      </c>
    </row>
    <row r="15" spans="1:12" ht="15" customHeight="1">
      <c r="A15" s="19">
        <f>A13+1</f>
        <v>9</v>
      </c>
      <c r="B15" s="45" t="s">
        <v>245</v>
      </c>
      <c r="C15" s="58">
        <f>SUM(C10:C13)</f>
        <v>0</v>
      </c>
      <c r="D15" s="58">
        <f t="shared" ref="D15:F15" si="1">SUM(D10:D13)</f>
        <v>0</v>
      </c>
      <c r="E15" s="58">
        <f t="shared" si="1"/>
        <v>0</v>
      </c>
      <c r="F15" s="58">
        <f t="shared" si="1"/>
        <v>0</v>
      </c>
      <c r="H15" s="159"/>
    </row>
    <row r="16" spans="1:12" ht="15" customHeight="1">
      <c r="A16" s="19">
        <f t="shared" si="0"/>
        <v>10</v>
      </c>
      <c r="B16" s="81" t="s">
        <v>246</v>
      </c>
      <c r="C16" s="78"/>
      <c r="D16" s="74"/>
      <c r="E16" s="74"/>
      <c r="F16" s="74"/>
      <c r="H16" s="159" t="s">
        <v>900</v>
      </c>
    </row>
    <row r="17" spans="1:8" ht="15" customHeight="1">
      <c r="A17" s="19">
        <f t="shared" si="0"/>
        <v>11</v>
      </c>
      <c r="B17" s="52" t="s">
        <v>247</v>
      </c>
      <c r="C17" s="78"/>
      <c r="D17" s="74"/>
      <c r="E17" s="74"/>
      <c r="F17" s="74"/>
      <c r="H17" s="160" t="s">
        <v>901</v>
      </c>
    </row>
    <row r="18" spans="1:8" ht="15" customHeight="1">
      <c r="A18" s="13" t="s">
        <v>1304</v>
      </c>
      <c r="B18" s="172"/>
      <c r="C18" s="48"/>
      <c r="D18" s="48"/>
      <c r="E18" s="48"/>
      <c r="F18" s="48"/>
    </row>
    <row r="19" spans="1:8" ht="15" customHeight="1">
      <c r="A19" s="173"/>
      <c r="B19" s="174"/>
      <c r="C19" s="86"/>
      <c r="D19" s="48"/>
      <c r="E19" s="48"/>
      <c r="F19" s="48"/>
    </row>
    <row r="20" spans="1:8" ht="15" customHeight="1">
      <c r="A20" s="238" t="s">
        <v>219</v>
      </c>
      <c r="B20" s="238"/>
      <c r="C20" s="236" t="s">
        <v>48</v>
      </c>
      <c r="D20" s="247" t="str">
        <f>Resultat!$D$1</f>
        <v>Stress-scenario 2</v>
      </c>
      <c r="E20" s="247"/>
      <c r="F20" s="247"/>
    </row>
    <row r="21" spans="1:8" ht="15" customHeight="1">
      <c r="A21" s="238"/>
      <c r="B21" s="238"/>
      <c r="C21" s="236"/>
      <c r="D21" s="247"/>
      <c r="E21" s="247"/>
      <c r="F21" s="247"/>
    </row>
    <row r="22" spans="1:8" ht="15" customHeight="1">
      <c r="A22" s="238"/>
      <c r="B22" s="238"/>
      <c r="C22" s="148" t="s">
        <v>1</v>
      </c>
      <c r="D22" s="275" t="s">
        <v>23</v>
      </c>
      <c r="E22" s="275"/>
      <c r="F22" s="275"/>
    </row>
    <row r="23" spans="1:8" ht="15" customHeight="1">
      <c r="A23" s="263"/>
      <c r="B23" s="264"/>
      <c r="C23" s="148" t="s">
        <v>223</v>
      </c>
      <c r="D23" s="274" t="s">
        <v>223</v>
      </c>
      <c r="E23" s="274"/>
      <c r="F23" s="274"/>
      <c r="H23" s="239" t="s">
        <v>1119</v>
      </c>
    </row>
    <row r="24" spans="1:8" ht="15" customHeight="1">
      <c r="A24" s="263"/>
      <c r="B24" s="264"/>
      <c r="C24" s="148">
        <f>Resultat!$C$5</f>
        <v>2020</v>
      </c>
      <c r="D24" s="148">
        <f>Resultat!$D$5</f>
        <v>2021</v>
      </c>
      <c r="E24" s="148">
        <f>Resultat!$E$5</f>
        <v>2022</v>
      </c>
      <c r="F24" s="148">
        <f>Resultat!$F$5</f>
        <v>2023</v>
      </c>
      <c r="H24" s="240"/>
    </row>
    <row r="25" spans="1:8" ht="15" customHeight="1">
      <c r="A25" s="56">
        <f>A17+1</f>
        <v>12</v>
      </c>
      <c r="B25" s="11" t="s">
        <v>203</v>
      </c>
      <c r="C25" s="58">
        <f>SUM(C26:C28)</f>
        <v>0</v>
      </c>
      <c r="D25" s="58">
        <f t="shared" ref="D25:F25" si="2">SUM(D26:D28)</f>
        <v>0</v>
      </c>
      <c r="E25" s="58">
        <f t="shared" si="2"/>
        <v>0</v>
      </c>
      <c r="F25" s="58">
        <f t="shared" si="2"/>
        <v>0</v>
      </c>
      <c r="H25" s="159"/>
    </row>
    <row r="26" spans="1:8" ht="15" customHeight="1">
      <c r="A26" s="56" t="s">
        <v>226</v>
      </c>
      <c r="B26" s="10" t="s">
        <v>217</v>
      </c>
      <c r="C26" s="74"/>
      <c r="D26" s="74"/>
      <c r="E26" s="74"/>
      <c r="F26" s="74"/>
      <c r="H26" s="159" t="s">
        <v>903</v>
      </c>
    </row>
    <row r="27" spans="1:8" ht="15" customHeight="1">
      <c r="A27" s="56" t="s">
        <v>227</v>
      </c>
      <c r="B27" s="10" t="s">
        <v>218</v>
      </c>
      <c r="C27" s="74"/>
      <c r="D27" s="74"/>
      <c r="E27" s="74"/>
      <c r="F27" s="74"/>
      <c r="H27" s="159" t="s">
        <v>904</v>
      </c>
    </row>
    <row r="28" spans="1:8" ht="15" customHeight="1">
      <c r="A28" s="56" t="s">
        <v>228</v>
      </c>
      <c r="B28" s="10" t="s">
        <v>243</v>
      </c>
      <c r="C28" s="74"/>
      <c r="D28" s="74"/>
      <c r="E28" s="74"/>
      <c r="F28" s="74"/>
      <c r="H28" s="160" t="s">
        <v>905</v>
      </c>
    </row>
    <row r="29" spans="1:8" ht="15" customHeight="1">
      <c r="A29" s="13" t="s">
        <v>1305</v>
      </c>
      <c r="B29" s="14"/>
      <c r="G29" s="5"/>
    </row>
  </sheetData>
  <sheetProtection password="A9C7" sheet="1" objects="1" scenarios="1"/>
  <mergeCells count="12">
    <mergeCell ref="H4:H5"/>
    <mergeCell ref="H23:H24"/>
    <mergeCell ref="D23:F23"/>
    <mergeCell ref="A20:B24"/>
    <mergeCell ref="C20:C21"/>
    <mergeCell ref="D20:F21"/>
    <mergeCell ref="D22:F22"/>
    <mergeCell ref="A1:B5"/>
    <mergeCell ref="C1:C2"/>
    <mergeCell ref="D1:F2"/>
    <mergeCell ref="D3:F3"/>
    <mergeCell ref="D4:F4"/>
  </mergeCells>
  <pageMargins left="0.70866141732283461" right="0.70866141732283461" top="0.74803149606299213" bottom="0.74803149606299213" header="0.31496062992125984" footer="0.31496062992125984"/>
  <pageSetup paperSize="9" scale="69" fitToHeight="0" orientation="landscape" r:id="rId1"/>
  <headerFooter>
    <oddHeader>&amp;C
Finanstilsynets makroøkonomiske stresstest</oddHeader>
    <oddFooter>&amp;L&amp;A&amp;R&amp;P</oddFooter>
  </headerFooter>
  <ignoredErrors>
    <ignoredError sqref="D15:F15 C6:C7 C9 D6:D7 E6:E7 F6:F7 D9:F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7"/>
  <sheetViews>
    <sheetView zoomScaleNormal="100" workbookViewId="0">
      <selection activeCell="C7" sqref="C7"/>
    </sheetView>
  </sheetViews>
  <sheetFormatPr defaultColWidth="9.140625" defaultRowHeight="15" customHeight="1"/>
  <cols>
    <col min="1" max="1" width="5.7109375" style="23" customWidth="1"/>
    <col min="2" max="2" width="69.85546875" style="2" customWidth="1"/>
    <col min="3" max="6" width="9.7109375" style="2" customWidth="1"/>
    <col min="7" max="7" width="5.7109375" style="2" customWidth="1"/>
    <col min="8" max="9" width="26.7109375" style="2" customWidth="1"/>
    <col min="10" max="16384" width="9.140625" style="2"/>
  </cols>
  <sheetData>
    <row r="1" spans="1:9" ht="15" customHeight="1">
      <c r="A1" s="281" t="s">
        <v>1381</v>
      </c>
      <c r="B1" s="282"/>
      <c r="C1" s="236" t="s">
        <v>48</v>
      </c>
      <c r="D1" s="247" t="str">
        <f>Resultat!$D$1</f>
        <v>Stress-scenario 2</v>
      </c>
      <c r="E1" s="247"/>
      <c r="F1" s="247"/>
    </row>
    <row r="2" spans="1:9" ht="15" customHeight="1">
      <c r="A2" s="283"/>
      <c r="B2" s="284"/>
      <c r="C2" s="236"/>
      <c r="D2" s="247"/>
      <c r="E2" s="247"/>
      <c r="F2" s="247"/>
    </row>
    <row r="3" spans="1:9" ht="15" customHeight="1">
      <c r="A3" s="283"/>
      <c r="B3" s="284"/>
      <c r="C3" s="148" t="s">
        <v>1</v>
      </c>
      <c r="D3" s="236" t="s">
        <v>23</v>
      </c>
      <c r="E3" s="236"/>
      <c r="F3" s="236"/>
    </row>
    <row r="4" spans="1:9" ht="15" customHeight="1">
      <c r="A4" s="283"/>
      <c r="B4" s="284"/>
      <c r="C4" s="148" t="s">
        <v>223</v>
      </c>
      <c r="D4" s="237" t="s">
        <v>223</v>
      </c>
      <c r="E4" s="237"/>
      <c r="F4" s="237"/>
      <c r="H4" s="239" t="s">
        <v>1119</v>
      </c>
      <c r="I4" s="287" t="s">
        <v>1120</v>
      </c>
    </row>
    <row r="5" spans="1:9" ht="15" customHeight="1">
      <c r="A5" s="285"/>
      <c r="B5" s="286"/>
      <c r="C5" s="148">
        <f>Resultat!$C$5</f>
        <v>2020</v>
      </c>
      <c r="D5" s="148">
        <f>Resultat!$D$5</f>
        <v>2021</v>
      </c>
      <c r="E5" s="148">
        <f>Resultat!$E$5</f>
        <v>2022</v>
      </c>
      <c r="F5" s="148">
        <f>Resultat!$F$5</f>
        <v>2023</v>
      </c>
      <c r="H5" s="240"/>
      <c r="I5" s="288"/>
    </row>
    <row r="6" spans="1:9" ht="15" customHeight="1">
      <c r="A6" s="19"/>
      <c r="B6" s="7" t="s">
        <v>40</v>
      </c>
      <c r="C6" s="58"/>
      <c r="D6" s="58"/>
      <c r="E6" s="58"/>
      <c r="F6" s="58"/>
      <c r="H6" s="152"/>
      <c r="I6" s="169"/>
    </row>
    <row r="7" spans="1:9" ht="15" customHeight="1">
      <c r="A7" s="19">
        <v>1</v>
      </c>
      <c r="B7" s="149" t="s">
        <v>27</v>
      </c>
      <c r="C7" s="50"/>
      <c r="D7" s="50"/>
      <c r="E7" s="50"/>
      <c r="F7" s="50"/>
      <c r="H7" s="183" t="s">
        <v>415</v>
      </c>
      <c r="I7" s="169"/>
    </row>
    <row r="8" spans="1:9" ht="15" customHeight="1">
      <c r="A8" s="19">
        <f>A7+1</f>
        <v>2</v>
      </c>
      <c r="B8" s="149" t="s">
        <v>37</v>
      </c>
      <c r="C8" s="50"/>
      <c r="D8" s="50"/>
      <c r="E8" s="50"/>
      <c r="F8" s="50"/>
      <c r="H8" s="183" t="s">
        <v>416</v>
      </c>
      <c r="I8" s="169"/>
    </row>
    <row r="9" spans="1:9" ht="15" customHeight="1">
      <c r="A9" s="19">
        <f>A8+1</f>
        <v>3</v>
      </c>
      <c r="B9" s="7" t="s">
        <v>73</v>
      </c>
      <c r="C9" s="58">
        <f>C7+C8</f>
        <v>0</v>
      </c>
      <c r="D9" s="58">
        <f t="shared" ref="D9:F9" si="0">D7+D8</f>
        <v>0</v>
      </c>
      <c r="E9" s="58">
        <f t="shared" si="0"/>
        <v>0</v>
      </c>
      <c r="F9" s="58">
        <f t="shared" si="0"/>
        <v>0</v>
      </c>
      <c r="H9" s="183" t="s">
        <v>417</v>
      </c>
      <c r="I9" s="169"/>
    </row>
    <row r="10" spans="1:9" ht="15" customHeight="1">
      <c r="A10" s="19"/>
      <c r="B10" s="149"/>
      <c r="C10" s="58"/>
      <c r="D10" s="58"/>
      <c r="E10" s="58"/>
      <c r="F10" s="58"/>
      <c r="H10" s="152"/>
      <c r="I10" s="169"/>
    </row>
    <row r="11" spans="1:9" ht="15" customHeight="1">
      <c r="A11" s="19"/>
      <c r="B11" s="7" t="s">
        <v>36</v>
      </c>
      <c r="C11" s="58"/>
      <c r="D11" s="58"/>
      <c r="E11" s="58"/>
      <c r="F11" s="58"/>
      <c r="H11" s="152"/>
      <c r="I11" s="169"/>
    </row>
    <row r="12" spans="1:9" ht="15" customHeight="1">
      <c r="A12" s="19"/>
      <c r="B12" s="8" t="s">
        <v>21</v>
      </c>
      <c r="C12" s="58"/>
      <c r="D12" s="58"/>
      <c r="E12" s="58"/>
      <c r="F12" s="58"/>
      <c r="H12" s="152"/>
      <c r="I12" s="169"/>
    </row>
    <row r="13" spans="1:9" ht="15" customHeight="1">
      <c r="A13" s="19">
        <f>A9+1</f>
        <v>4</v>
      </c>
      <c r="B13" s="149" t="s">
        <v>68</v>
      </c>
      <c r="C13" s="50"/>
      <c r="D13" s="50"/>
      <c r="E13" s="50"/>
      <c r="F13" s="50"/>
      <c r="H13" s="189" t="s">
        <v>418</v>
      </c>
      <c r="I13" s="195" t="s">
        <v>1365</v>
      </c>
    </row>
    <row r="14" spans="1:9" ht="15" customHeight="1">
      <c r="A14" s="19">
        <f>A13+1</f>
        <v>5</v>
      </c>
      <c r="B14" s="149" t="s">
        <v>69</v>
      </c>
      <c r="C14" s="50"/>
      <c r="D14" s="50"/>
      <c r="E14" s="50"/>
      <c r="F14" s="50"/>
      <c r="H14" s="189" t="s">
        <v>419</v>
      </c>
      <c r="I14" s="169" t="s">
        <v>1366</v>
      </c>
    </row>
    <row r="15" spans="1:9" ht="15" customHeight="1">
      <c r="A15" s="19">
        <f>A14+1</f>
        <v>6</v>
      </c>
      <c r="B15" s="18" t="s">
        <v>70</v>
      </c>
      <c r="C15" s="50"/>
      <c r="D15" s="50"/>
      <c r="E15" s="50"/>
      <c r="F15" s="50"/>
      <c r="H15" s="189" t="s">
        <v>422</v>
      </c>
      <c r="I15" s="169" t="s">
        <v>1367</v>
      </c>
    </row>
    <row r="16" spans="1:9" ht="18" customHeight="1">
      <c r="A16" s="19" t="s">
        <v>136</v>
      </c>
      <c r="B16" s="11" t="s">
        <v>1335</v>
      </c>
      <c r="C16" s="50"/>
      <c r="D16" s="50"/>
      <c r="E16" s="50"/>
      <c r="F16" s="50"/>
      <c r="H16" s="189" t="s">
        <v>425</v>
      </c>
      <c r="I16" s="169"/>
    </row>
    <row r="17" spans="1:9" ht="15" customHeight="1">
      <c r="A17" s="19" t="s">
        <v>1376</v>
      </c>
      <c r="B17" s="110" t="s">
        <v>1334</v>
      </c>
      <c r="C17" s="50"/>
      <c r="D17" s="50"/>
      <c r="E17" s="50"/>
      <c r="F17" s="50"/>
      <c r="H17" s="189" t="s">
        <v>426</v>
      </c>
      <c r="I17" s="169"/>
    </row>
    <row r="18" spans="1:9" ht="15" customHeight="1">
      <c r="A18" s="19" t="s">
        <v>1377</v>
      </c>
      <c r="B18" s="110" t="s">
        <v>1333</v>
      </c>
      <c r="C18" s="50"/>
      <c r="D18" s="50"/>
      <c r="E18" s="50"/>
      <c r="F18" s="50"/>
      <c r="H18" s="189" t="s">
        <v>1122</v>
      </c>
      <c r="I18" s="169"/>
    </row>
    <row r="19" spans="1:9" ht="15" customHeight="1">
      <c r="A19" s="19" t="s">
        <v>1378</v>
      </c>
      <c r="B19" s="110" t="s">
        <v>1332</v>
      </c>
      <c r="C19" s="50"/>
      <c r="D19" s="50"/>
      <c r="E19" s="50"/>
      <c r="F19" s="50"/>
      <c r="H19" s="189" t="s">
        <v>1123</v>
      </c>
      <c r="I19" s="169"/>
    </row>
    <row r="20" spans="1:9" ht="15" customHeight="1">
      <c r="A20" s="118" t="s">
        <v>1379</v>
      </c>
      <c r="B20" s="196" t="s">
        <v>1331</v>
      </c>
      <c r="C20" s="197">
        <f>C16-SUM(C17:C19)</f>
        <v>0</v>
      </c>
      <c r="D20" s="197">
        <f t="shared" ref="D20" si="1">D16-SUM(D17:D19)</f>
        <v>0</v>
      </c>
      <c r="E20" s="197">
        <f t="shared" ref="E20" si="2">E16-SUM(E17:E19)</f>
        <v>0</v>
      </c>
      <c r="F20" s="197">
        <f t="shared" ref="F20" si="3">F16-SUM(F17:F19)</f>
        <v>0</v>
      </c>
      <c r="G20" s="186"/>
      <c r="H20" s="189" t="s">
        <v>1340</v>
      </c>
      <c r="I20" s="195"/>
    </row>
    <row r="21" spans="1:9" ht="15" customHeight="1">
      <c r="A21" s="118" t="s">
        <v>159</v>
      </c>
      <c r="B21" s="198" t="s">
        <v>1330</v>
      </c>
      <c r="C21" s="197">
        <f t="shared" ref="C21:F21" si="4">C15-C16</f>
        <v>0</v>
      </c>
      <c r="D21" s="197">
        <f t="shared" si="4"/>
        <v>0</v>
      </c>
      <c r="E21" s="197">
        <f t="shared" si="4"/>
        <v>0</v>
      </c>
      <c r="F21" s="197">
        <f t="shared" si="4"/>
        <v>0</v>
      </c>
      <c r="G21" s="186"/>
      <c r="H21" s="189" t="s">
        <v>1341</v>
      </c>
      <c r="I21" s="195"/>
    </row>
    <row r="22" spans="1:9" ht="15" customHeight="1">
      <c r="A22" s="19">
        <f>A15+1</f>
        <v>7</v>
      </c>
      <c r="B22" s="8" t="s">
        <v>67</v>
      </c>
      <c r="C22" s="58">
        <f t="shared" ref="C22:F22" si="5">C13+C14+C15</f>
        <v>0</v>
      </c>
      <c r="D22" s="58">
        <f t="shared" si="5"/>
        <v>0</v>
      </c>
      <c r="E22" s="58">
        <f t="shared" si="5"/>
        <v>0</v>
      </c>
      <c r="F22" s="58">
        <f t="shared" si="5"/>
        <v>0</v>
      </c>
      <c r="H22" s="189" t="s">
        <v>427</v>
      </c>
      <c r="I22" s="169"/>
    </row>
    <row r="23" spans="1:9" ht="15" customHeight="1">
      <c r="A23" s="19"/>
      <c r="B23" s="8" t="s">
        <v>22</v>
      </c>
      <c r="C23" s="58"/>
      <c r="D23" s="58"/>
      <c r="E23" s="58"/>
      <c r="F23" s="58"/>
      <c r="H23" s="152"/>
      <c r="I23" s="169"/>
    </row>
    <row r="24" spans="1:9" ht="15" customHeight="1">
      <c r="A24" s="19">
        <f>A22+1</f>
        <v>8</v>
      </c>
      <c r="B24" s="149" t="s">
        <v>68</v>
      </c>
      <c r="C24" s="50"/>
      <c r="D24" s="50"/>
      <c r="E24" s="50"/>
      <c r="F24" s="50"/>
      <c r="H24" s="189" t="s">
        <v>428</v>
      </c>
      <c r="I24" s="169" t="s">
        <v>1368</v>
      </c>
    </row>
    <row r="25" spans="1:9" ht="15" customHeight="1">
      <c r="A25" s="19">
        <f t="shared" ref="A25:A28" si="6">A24+1</f>
        <v>9</v>
      </c>
      <c r="B25" s="149" t="s">
        <v>69</v>
      </c>
      <c r="C25" s="50"/>
      <c r="D25" s="50"/>
      <c r="E25" s="50"/>
      <c r="F25" s="50"/>
      <c r="H25" s="189" t="s">
        <v>429</v>
      </c>
      <c r="I25" s="169" t="s">
        <v>1369</v>
      </c>
    </row>
    <row r="26" spans="1:9" ht="15" customHeight="1">
      <c r="A26" s="19">
        <f t="shared" si="6"/>
        <v>10</v>
      </c>
      <c r="B26" s="149" t="s">
        <v>70</v>
      </c>
      <c r="C26" s="50"/>
      <c r="D26" s="50"/>
      <c r="E26" s="50"/>
      <c r="F26" s="50"/>
      <c r="H26" s="189" t="s">
        <v>430</v>
      </c>
      <c r="I26" s="169" t="s">
        <v>1370</v>
      </c>
    </row>
    <row r="27" spans="1:9" ht="15" customHeight="1">
      <c r="A27" s="19">
        <f t="shared" si="6"/>
        <v>11</v>
      </c>
      <c r="B27" s="8" t="s">
        <v>71</v>
      </c>
      <c r="C27" s="58">
        <f>C24+C25+C26</f>
        <v>0</v>
      </c>
      <c r="D27" s="58">
        <f t="shared" ref="D27:F27" si="7">D24+D25+D26</f>
        <v>0</v>
      </c>
      <c r="E27" s="58">
        <f t="shared" si="7"/>
        <v>0</v>
      </c>
      <c r="F27" s="58">
        <f t="shared" si="7"/>
        <v>0</v>
      </c>
      <c r="H27" s="189" t="s">
        <v>431</v>
      </c>
      <c r="I27" s="169"/>
    </row>
    <row r="28" spans="1:9" ht="15" customHeight="1">
      <c r="A28" s="19">
        <f t="shared" si="6"/>
        <v>12</v>
      </c>
      <c r="B28" s="7" t="s">
        <v>72</v>
      </c>
      <c r="C28" s="58">
        <f>C22+C27</f>
        <v>0</v>
      </c>
      <c r="D28" s="58">
        <f t="shared" ref="D28:F28" si="8">D22+D27</f>
        <v>0</v>
      </c>
      <c r="E28" s="58">
        <f t="shared" si="8"/>
        <v>0</v>
      </c>
      <c r="F28" s="58">
        <f t="shared" si="8"/>
        <v>0</v>
      </c>
      <c r="H28" s="189" t="s">
        <v>432</v>
      </c>
      <c r="I28" s="169" t="s">
        <v>1147</v>
      </c>
    </row>
    <row r="29" spans="1:9" ht="15" customHeight="1">
      <c r="A29" s="19"/>
      <c r="B29" s="149"/>
      <c r="C29" s="58"/>
      <c r="D29" s="58"/>
      <c r="E29" s="58"/>
      <c r="F29" s="58"/>
      <c r="H29" s="152"/>
      <c r="I29" s="169"/>
    </row>
    <row r="30" spans="1:9" ht="15" customHeight="1">
      <c r="A30" s="19">
        <f>A28+1</f>
        <v>13</v>
      </c>
      <c r="B30" s="7" t="s">
        <v>38</v>
      </c>
      <c r="C30" s="58">
        <f t="shared" ref="C30:F30" si="9">C9+C28</f>
        <v>0</v>
      </c>
      <c r="D30" s="58">
        <f t="shared" si="9"/>
        <v>0</v>
      </c>
      <c r="E30" s="58">
        <f t="shared" si="9"/>
        <v>0</v>
      </c>
      <c r="F30" s="58">
        <f t="shared" si="9"/>
        <v>0</v>
      </c>
      <c r="H30" s="190" t="s">
        <v>433</v>
      </c>
      <c r="I30" s="161"/>
    </row>
    <row r="31" spans="1:9" ht="15" customHeight="1">
      <c r="A31" s="291" t="s">
        <v>1383</v>
      </c>
      <c r="B31" s="291"/>
      <c r="C31" s="291"/>
      <c r="D31" s="291"/>
      <c r="E31" s="291"/>
      <c r="F31" s="291"/>
      <c r="H31" s="255" t="s">
        <v>1306</v>
      </c>
      <c r="I31" s="255"/>
    </row>
    <row r="32" spans="1:9" ht="6" customHeight="1">
      <c r="A32" s="292"/>
      <c r="B32" s="292"/>
      <c r="C32" s="292"/>
      <c r="D32" s="292"/>
      <c r="E32" s="292"/>
      <c r="F32" s="292"/>
      <c r="H32" s="289"/>
      <c r="I32" s="289"/>
    </row>
    <row r="33" spans="1:9" ht="15" customHeight="1">
      <c r="A33" s="147" t="s">
        <v>1307</v>
      </c>
      <c r="B33" s="147"/>
      <c r="C33" s="147"/>
      <c r="D33" s="147"/>
      <c r="E33" s="147"/>
      <c r="F33" s="147"/>
      <c r="H33" s="289"/>
      <c r="I33" s="289"/>
    </row>
    <row r="34" spans="1:9" ht="15" customHeight="1">
      <c r="A34" s="75"/>
      <c r="B34" s="14"/>
    </row>
    <row r="35" spans="1:9" ht="15" customHeight="1">
      <c r="A35" s="281" t="s">
        <v>105</v>
      </c>
      <c r="B35" s="282"/>
      <c r="C35" s="236" t="s">
        <v>48</v>
      </c>
      <c r="D35" s="247" t="str">
        <f>Resultat!$D$1</f>
        <v>Stress-scenario 2</v>
      </c>
      <c r="E35" s="247"/>
      <c r="F35" s="247"/>
    </row>
    <row r="36" spans="1:9" ht="15" customHeight="1">
      <c r="A36" s="283"/>
      <c r="B36" s="284"/>
      <c r="C36" s="236"/>
      <c r="D36" s="247"/>
      <c r="E36" s="247"/>
      <c r="F36" s="247"/>
    </row>
    <row r="37" spans="1:9" ht="15" customHeight="1">
      <c r="A37" s="283"/>
      <c r="B37" s="284"/>
      <c r="C37" s="148" t="s">
        <v>1</v>
      </c>
      <c r="D37" s="236" t="s">
        <v>23</v>
      </c>
      <c r="E37" s="236"/>
      <c r="F37" s="236"/>
    </row>
    <row r="38" spans="1:9" ht="15" customHeight="1">
      <c r="A38" s="283"/>
      <c r="B38" s="284"/>
      <c r="C38" s="148" t="s">
        <v>223</v>
      </c>
      <c r="D38" s="237" t="s">
        <v>223</v>
      </c>
      <c r="E38" s="237"/>
      <c r="F38" s="237"/>
      <c r="H38" s="239" t="s">
        <v>1119</v>
      </c>
      <c r="I38" s="287" t="s">
        <v>1120</v>
      </c>
    </row>
    <row r="39" spans="1:9" ht="15" customHeight="1">
      <c r="A39" s="285"/>
      <c r="B39" s="286"/>
      <c r="C39" s="148">
        <f>Resultat!$C$5</f>
        <v>2020</v>
      </c>
      <c r="D39" s="148">
        <f>Resultat!$D$5</f>
        <v>2021</v>
      </c>
      <c r="E39" s="148">
        <f>Resultat!$E$5</f>
        <v>2022</v>
      </c>
      <c r="F39" s="148">
        <f>Resultat!$F$5</f>
        <v>2023</v>
      </c>
      <c r="H39" s="240"/>
      <c r="I39" s="288"/>
    </row>
    <row r="40" spans="1:9" ht="15" customHeight="1">
      <c r="A40" s="19"/>
      <c r="B40" s="7" t="s">
        <v>30</v>
      </c>
      <c r="C40" s="58"/>
      <c r="D40" s="58"/>
      <c r="E40" s="58"/>
      <c r="F40" s="58"/>
      <c r="H40" s="159"/>
      <c r="I40" s="169"/>
    </row>
    <row r="41" spans="1:9" ht="15" customHeight="1">
      <c r="A41" s="19">
        <f>A30+1</f>
        <v>14</v>
      </c>
      <c r="B41" s="149" t="s">
        <v>27</v>
      </c>
      <c r="C41" s="50"/>
      <c r="D41" s="50"/>
      <c r="E41" s="50"/>
      <c r="F41" s="50"/>
      <c r="H41" s="175" t="s">
        <v>434</v>
      </c>
      <c r="I41" s="169"/>
    </row>
    <row r="42" spans="1:9" ht="15" customHeight="1">
      <c r="A42" s="19">
        <f>A41+1</f>
        <v>15</v>
      </c>
      <c r="B42" s="149" t="s">
        <v>37</v>
      </c>
      <c r="C42" s="50"/>
      <c r="D42" s="50"/>
      <c r="E42" s="50"/>
      <c r="F42" s="50"/>
      <c r="H42" s="175" t="s">
        <v>435</v>
      </c>
      <c r="I42" s="169"/>
    </row>
    <row r="43" spans="1:9" ht="15" customHeight="1">
      <c r="A43" s="19">
        <f>A42+1</f>
        <v>16</v>
      </c>
      <c r="B43" s="7" t="s">
        <v>74</v>
      </c>
      <c r="C43" s="58">
        <f>C41+C42</f>
        <v>0</v>
      </c>
      <c r="D43" s="58">
        <f t="shared" ref="D43:F43" si="10">D41+D42</f>
        <v>0</v>
      </c>
      <c r="E43" s="58">
        <f t="shared" si="10"/>
        <v>0</v>
      </c>
      <c r="F43" s="58">
        <f t="shared" si="10"/>
        <v>0</v>
      </c>
      <c r="H43" s="175" t="s">
        <v>436</v>
      </c>
      <c r="I43" s="169"/>
    </row>
    <row r="44" spans="1:9" ht="15" customHeight="1">
      <c r="A44" s="19"/>
      <c r="B44" s="149"/>
      <c r="C44" s="58"/>
      <c r="D44" s="58"/>
      <c r="E44" s="58"/>
      <c r="F44" s="58"/>
      <c r="H44" s="159"/>
      <c r="I44" s="169"/>
    </row>
    <row r="45" spans="1:9" ht="15" customHeight="1">
      <c r="A45" s="19"/>
      <c r="B45" s="7" t="s">
        <v>28</v>
      </c>
      <c r="C45" s="58"/>
      <c r="D45" s="58"/>
      <c r="E45" s="58"/>
      <c r="F45" s="58"/>
      <c r="H45" s="159"/>
      <c r="I45" s="169"/>
    </row>
    <row r="46" spans="1:9" ht="15" customHeight="1">
      <c r="A46" s="19"/>
      <c r="B46" s="8" t="s">
        <v>21</v>
      </c>
      <c r="C46" s="58"/>
      <c r="D46" s="58"/>
      <c r="E46" s="58"/>
      <c r="F46" s="58"/>
      <c r="H46" s="159"/>
      <c r="I46" s="169"/>
    </row>
    <row r="47" spans="1:9" ht="15" customHeight="1">
      <c r="A47" s="19">
        <f>A43+1</f>
        <v>17</v>
      </c>
      <c r="B47" s="149" t="s">
        <v>68</v>
      </c>
      <c r="C47" s="50"/>
      <c r="D47" s="50"/>
      <c r="E47" s="50"/>
      <c r="F47" s="50"/>
      <c r="H47" s="176" t="s">
        <v>437</v>
      </c>
      <c r="I47" s="169" t="s">
        <v>1121</v>
      </c>
    </row>
    <row r="48" spans="1:9" ht="15" customHeight="1">
      <c r="A48" s="19">
        <f>A47+1</f>
        <v>18</v>
      </c>
      <c r="B48" s="149" t="s">
        <v>69</v>
      </c>
      <c r="C48" s="50"/>
      <c r="D48" s="50"/>
      <c r="E48" s="50"/>
      <c r="F48" s="50"/>
      <c r="H48" s="176" t="s">
        <v>438</v>
      </c>
      <c r="I48" s="169" t="s">
        <v>1141</v>
      </c>
    </row>
    <row r="49" spans="1:9" ht="15" customHeight="1">
      <c r="A49" s="19">
        <f>A48+1</f>
        <v>19</v>
      </c>
      <c r="B49" s="149" t="s">
        <v>70</v>
      </c>
      <c r="C49" s="50"/>
      <c r="D49" s="50"/>
      <c r="E49" s="50"/>
      <c r="F49" s="50"/>
      <c r="H49" s="176" t="s">
        <v>439</v>
      </c>
      <c r="I49" s="169" t="s">
        <v>1142</v>
      </c>
    </row>
    <row r="50" spans="1:9" ht="15" customHeight="1">
      <c r="A50" s="19" t="s">
        <v>137</v>
      </c>
      <c r="B50" s="11" t="s">
        <v>1335</v>
      </c>
      <c r="C50" s="50"/>
      <c r="D50" s="50"/>
      <c r="E50" s="50"/>
      <c r="F50" s="50"/>
      <c r="H50" s="176" t="s">
        <v>440</v>
      </c>
      <c r="I50" s="169"/>
    </row>
    <row r="51" spans="1:9" ht="15" customHeight="1">
      <c r="A51" s="19" t="s">
        <v>221</v>
      </c>
      <c r="B51" s="110" t="s">
        <v>1334</v>
      </c>
      <c r="C51" s="50"/>
      <c r="D51" s="50"/>
      <c r="E51" s="50"/>
      <c r="F51" s="50"/>
      <c r="H51" s="176" t="s">
        <v>441</v>
      </c>
      <c r="I51" s="169"/>
    </row>
    <row r="52" spans="1:9" ht="15" customHeight="1">
      <c r="A52" s="19" t="s">
        <v>1089</v>
      </c>
      <c r="B52" s="110" t="s">
        <v>1333</v>
      </c>
      <c r="C52" s="50"/>
      <c r="D52" s="50"/>
      <c r="E52" s="50"/>
      <c r="F52" s="50"/>
      <c r="H52" s="176" t="s">
        <v>1124</v>
      </c>
      <c r="I52" s="169"/>
    </row>
    <row r="53" spans="1:9" ht="15" customHeight="1">
      <c r="A53" s="19" t="s">
        <v>1090</v>
      </c>
      <c r="B53" s="110" t="s">
        <v>1332</v>
      </c>
      <c r="C53" s="50"/>
      <c r="D53" s="50"/>
      <c r="E53" s="50"/>
      <c r="F53" s="50"/>
      <c r="H53" s="176" t="s">
        <v>1125</v>
      </c>
      <c r="I53" s="169"/>
    </row>
    <row r="54" spans="1:9" ht="15" customHeight="1">
      <c r="A54" s="118" t="s">
        <v>1329</v>
      </c>
      <c r="B54" s="196" t="s">
        <v>1331</v>
      </c>
      <c r="C54" s="197">
        <f>C50-SUM(C51:C53)</f>
        <v>0</v>
      </c>
      <c r="D54" s="197">
        <f t="shared" ref="D54:F54" si="11">D50-SUM(D51:D53)</f>
        <v>0</v>
      </c>
      <c r="E54" s="197">
        <f t="shared" si="11"/>
        <v>0</v>
      </c>
      <c r="F54" s="197">
        <f t="shared" si="11"/>
        <v>0</v>
      </c>
      <c r="G54" s="186"/>
      <c r="H54" s="176" t="s">
        <v>1337</v>
      </c>
      <c r="I54" s="195"/>
    </row>
    <row r="55" spans="1:9" ht="15" customHeight="1">
      <c r="A55" s="118" t="s">
        <v>1106</v>
      </c>
      <c r="B55" s="198" t="s">
        <v>1330</v>
      </c>
      <c r="C55" s="197">
        <f>C49-C50</f>
        <v>0</v>
      </c>
      <c r="D55" s="197">
        <f t="shared" ref="D55:F55" si="12">D49-D50</f>
        <v>0</v>
      </c>
      <c r="E55" s="197">
        <f t="shared" si="12"/>
        <v>0</v>
      </c>
      <c r="F55" s="197">
        <f t="shared" si="12"/>
        <v>0</v>
      </c>
      <c r="G55" s="186"/>
      <c r="H55" s="176" t="s">
        <v>1336</v>
      </c>
      <c r="I55" s="195"/>
    </row>
    <row r="56" spans="1:9" ht="15" customHeight="1">
      <c r="A56" s="118">
        <f>A49+1</f>
        <v>20</v>
      </c>
      <c r="B56" s="199" t="s">
        <v>67</v>
      </c>
      <c r="C56" s="197">
        <f t="shared" ref="C56:F56" si="13">C47+C48+C49</f>
        <v>0</v>
      </c>
      <c r="D56" s="197">
        <f t="shared" si="13"/>
        <v>0</v>
      </c>
      <c r="E56" s="197">
        <f t="shared" si="13"/>
        <v>0</v>
      </c>
      <c r="F56" s="197">
        <f t="shared" si="13"/>
        <v>0</v>
      </c>
      <c r="G56" s="186"/>
      <c r="H56" s="176" t="s">
        <v>442</v>
      </c>
      <c r="I56" s="195"/>
    </row>
    <row r="57" spans="1:9" ht="15" customHeight="1">
      <c r="A57" s="118">
        <f>A56+1</f>
        <v>21</v>
      </c>
      <c r="B57" s="199" t="s">
        <v>22</v>
      </c>
      <c r="C57" s="185"/>
      <c r="D57" s="185"/>
      <c r="E57" s="185"/>
      <c r="F57" s="185"/>
      <c r="G57" s="186"/>
      <c r="H57" s="175"/>
      <c r="I57" s="195"/>
    </row>
    <row r="58" spans="1:9" ht="15" customHeight="1">
      <c r="A58" s="118">
        <f>A57+1</f>
        <v>22</v>
      </c>
      <c r="B58" s="109" t="s">
        <v>68</v>
      </c>
      <c r="C58" s="185"/>
      <c r="D58" s="185"/>
      <c r="E58" s="185"/>
      <c r="F58" s="185"/>
      <c r="G58" s="186"/>
      <c r="H58" s="176" t="s">
        <v>443</v>
      </c>
      <c r="I58" s="195" t="s">
        <v>1121</v>
      </c>
    </row>
    <row r="59" spans="1:9" ht="15" customHeight="1">
      <c r="A59" s="118">
        <f>A58+1</f>
        <v>23</v>
      </c>
      <c r="B59" s="109" t="s">
        <v>69</v>
      </c>
      <c r="C59" s="185"/>
      <c r="D59" s="185"/>
      <c r="E59" s="185"/>
      <c r="F59" s="185"/>
      <c r="G59" s="186"/>
      <c r="H59" s="176" t="s">
        <v>444</v>
      </c>
      <c r="I59" s="195" t="s">
        <v>1141</v>
      </c>
    </row>
    <row r="60" spans="1:9" ht="15" customHeight="1">
      <c r="A60" s="19">
        <f>A59+1</f>
        <v>24</v>
      </c>
      <c r="B60" s="149" t="s">
        <v>70</v>
      </c>
      <c r="C60" s="50"/>
      <c r="D60" s="50"/>
      <c r="E60" s="50"/>
      <c r="F60" s="50"/>
      <c r="H60" s="176" t="s">
        <v>445</v>
      </c>
      <c r="I60" s="169" t="s">
        <v>1142</v>
      </c>
    </row>
    <row r="61" spans="1:9" ht="15" customHeight="1">
      <c r="A61" s="19"/>
      <c r="B61" s="8" t="s">
        <v>71</v>
      </c>
      <c r="C61" s="58">
        <f>C58+C59+C60</f>
        <v>0</v>
      </c>
      <c r="D61" s="58">
        <f t="shared" ref="D61:F61" si="14">D58+D59+D60</f>
        <v>0</v>
      </c>
      <c r="E61" s="58">
        <f t="shared" si="14"/>
        <v>0</v>
      </c>
      <c r="F61" s="58">
        <f t="shared" si="14"/>
        <v>0</v>
      </c>
      <c r="H61" s="176" t="s">
        <v>446</v>
      </c>
      <c r="I61" s="169"/>
    </row>
    <row r="62" spans="1:9" ht="15" customHeight="1">
      <c r="A62" s="19">
        <f>A60+1</f>
        <v>25</v>
      </c>
      <c r="B62" s="7" t="s">
        <v>75</v>
      </c>
      <c r="C62" s="58">
        <f>C56+C61</f>
        <v>0</v>
      </c>
      <c r="D62" s="58">
        <f t="shared" ref="D62:F62" si="15">D56+D61</f>
        <v>0</v>
      </c>
      <c r="E62" s="58">
        <f t="shared" si="15"/>
        <v>0</v>
      </c>
      <c r="F62" s="58">
        <f t="shared" si="15"/>
        <v>0</v>
      </c>
      <c r="H62" s="176" t="s">
        <v>447</v>
      </c>
      <c r="I62" s="169" t="s">
        <v>1143</v>
      </c>
    </row>
    <row r="63" spans="1:9" ht="15" customHeight="1">
      <c r="A63" s="19"/>
      <c r="B63" s="149"/>
      <c r="C63" s="58"/>
      <c r="D63" s="58"/>
      <c r="E63" s="58"/>
      <c r="F63" s="58"/>
      <c r="H63" s="159"/>
      <c r="I63" s="169"/>
    </row>
    <row r="64" spans="1:9" ht="15" customHeight="1">
      <c r="A64" s="19">
        <f>A62+1</f>
        <v>26</v>
      </c>
      <c r="B64" s="7" t="s">
        <v>29</v>
      </c>
      <c r="C64" s="58">
        <f t="shared" ref="C64:F64" si="16">C43+C62</f>
        <v>0</v>
      </c>
      <c r="D64" s="58">
        <f t="shared" si="16"/>
        <v>0</v>
      </c>
      <c r="E64" s="58">
        <f t="shared" si="16"/>
        <v>0</v>
      </c>
      <c r="F64" s="58">
        <f t="shared" si="16"/>
        <v>0</v>
      </c>
      <c r="H64" s="177" t="s">
        <v>448</v>
      </c>
      <c r="I64" s="161"/>
    </row>
    <row r="65" spans="1:9" ht="15" customHeight="1">
      <c r="A65" s="255" t="s">
        <v>1309</v>
      </c>
      <c r="B65" s="255"/>
      <c r="C65" s="255"/>
      <c r="D65" s="255"/>
      <c r="E65" s="255"/>
      <c r="F65" s="255"/>
      <c r="H65" s="289" t="s">
        <v>1308</v>
      </c>
      <c r="I65" s="289"/>
    </row>
    <row r="66" spans="1:9" ht="15" customHeight="1">
      <c r="A66" s="256"/>
      <c r="B66" s="256"/>
      <c r="C66" s="256"/>
      <c r="D66" s="256"/>
      <c r="E66" s="256"/>
      <c r="F66" s="256"/>
      <c r="H66" s="289"/>
      <c r="I66" s="289"/>
    </row>
    <row r="67" spans="1:9" ht="15" customHeight="1">
      <c r="A67" s="290" t="s">
        <v>1307</v>
      </c>
      <c r="B67" s="290"/>
      <c r="C67" s="290"/>
      <c r="D67" s="290"/>
      <c r="E67" s="290"/>
      <c r="F67" s="290"/>
      <c r="H67" s="289"/>
      <c r="I67" s="289"/>
    </row>
    <row r="68" spans="1:9" ht="15" customHeight="1">
      <c r="A68" s="21"/>
      <c r="B68" s="14"/>
      <c r="H68" s="114"/>
      <c r="I68" s="114"/>
    </row>
    <row r="69" spans="1:9" ht="15" customHeight="1">
      <c r="A69" s="281" t="s">
        <v>106</v>
      </c>
      <c r="B69" s="282"/>
      <c r="C69" s="236" t="s">
        <v>48</v>
      </c>
      <c r="D69" s="247" t="str">
        <f>Resultat!$D$1</f>
        <v>Stress-scenario 2</v>
      </c>
      <c r="E69" s="247"/>
      <c r="F69" s="247"/>
    </row>
    <row r="70" spans="1:9" ht="15" customHeight="1">
      <c r="A70" s="283"/>
      <c r="B70" s="284"/>
      <c r="C70" s="236"/>
      <c r="D70" s="247"/>
      <c r="E70" s="247"/>
      <c r="F70" s="247"/>
    </row>
    <row r="71" spans="1:9" ht="15" customHeight="1">
      <c r="A71" s="283"/>
      <c r="B71" s="284"/>
      <c r="C71" s="148" t="s">
        <v>1</v>
      </c>
      <c r="D71" s="236" t="s">
        <v>23</v>
      </c>
      <c r="E71" s="236"/>
      <c r="F71" s="236"/>
    </row>
    <row r="72" spans="1:9" ht="15" customHeight="1">
      <c r="A72" s="283"/>
      <c r="B72" s="284"/>
      <c r="C72" s="148" t="s">
        <v>223</v>
      </c>
      <c r="D72" s="237" t="s">
        <v>223</v>
      </c>
      <c r="E72" s="237"/>
      <c r="F72" s="237"/>
      <c r="H72" s="239" t="s">
        <v>1119</v>
      </c>
      <c r="I72" s="287" t="s">
        <v>1120</v>
      </c>
    </row>
    <row r="73" spans="1:9" ht="15" customHeight="1">
      <c r="A73" s="285"/>
      <c r="B73" s="286"/>
      <c r="C73" s="148">
        <f>Resultat!$C$5</f>
        <v>2020</v>
      </c>
      <c r="D73" s="148">
        <f>Resultat!$D$5</f>
        <v>2021</v>
      </c>
      <c r="E73" s="148">
        <f>Resultat!$E$5</f>
        <v>2022</v>
      </c>
      <c r="F73" s="148">
        <f>Resultat!$F$5</f>
        <v>2023</v>
      </c>
      <c r="H73" s="240"/>
      <c r="I73" s="288"/>
    </row>
    <row r="74" spans="1:9" ht="15" customHeight="1">
      <c r="A74" s="19"/>
      <c r="B74" s="7" t="s">
        <v>30</v>
      </c>
      <c r="C74" s="58"/>
      <c r="D74" s="58"/>
      <c r="E74" s="58"/>
      <c r="F74" s="58"/>
      <c r="H74" s="159"/>
      <c r="I74" s="169"/>
    </row>
    <row r="75" spans="1:9" ht="15" customHeight="1">
      <c r="A75" s="19">
        <f>A64+1</f>
        <v>27</v>
      </c>
      <c r="B75" s="149" t="s">
        <v>27</v>
      </c>
      <c r="C75" s="50"/>
      <c r="D75" s="50"/>
      <c r="E75" s="50"/>
      <c r="F75" s="50"/>
      <c r="H75" s="175" t="s">
        <v>449</v>
      </c>
      <c r="I75" s="169"/>
    </row>
    <row r="76" spans="1:9" ht="15" customHeight="1">
      <c r="A76" s="19">
        <f>A75+1</f>
        <v>28</v>
      </c>
      <c r="B76" s="149" t="s">
        <v>37</v>
      </c>
      <c r="C76" s="50"/>
      <c r="D76" s="50"/>
      <c r="E76" s="50"/>
      <c r="F76" s="50"/>
      <c r="H76" s="175" t="s">
        <v>450</v>
      </c>
      <c r="I76" s="169"/>
    </row>
    <row r="77" spans="1:9" ht="15" customHeight="1">
      <c r="A77" s="19">
        <f>A76+1</f>
        <v>29</v>
      </c>
      <c r="B77" s="7" t="s">
        <v>74</v>
      </c>
      <c r="C77" s="58">
        <f>C75+C76</f>
        <v>0</v>
      </c>
      <c r="D77" s="58">
        <f t="shared" ref="D77:F77" si="17">D75+D76</f>
        <v>0</v>
      </c>
      <c r="E77" s="58">
        <f t="shared" si="17"/>
        <v>0</v>
      </c>
      <c r="F77" s="58">
        <f t="shared" si="17"/>
        <v>0</v>
      </c>
      <c r="H77" s="175" t="s">
        <v>451</v>
      </c>
      <c r="I77" s="169"/>
    </row>
    <row r="78" spans="1:9" ht="15" customHeight="1">
      <c r="A78" s="19"/>
      <c r="B78" s="149"/>
      <c r="C78" s="58"/>
      <c r="D78" s="58"/>
      <c r="E78" s="58"/>
      <c r="F78" s="58"/>
      <c r="H78" s="159"/>
      <c r="I78" s="169"/>
    </row>
    <row r="79" spans="1:9" ht="15" customHeight="1">
      <c r="A79" s="19"/>
      <c r="B79" s="7" t="s">
        <v>28</v>
      </c>
      <c r="C79" s="58"/>
      <c r="D79" s="58"/>
      <c r="E79" s="58"/>
      <c r="F79" s="58"/>
      <c r="H79" s="159"/>
      <c r="I79" s="169"/>
    </row>
    <row r="80" spans="1:9" ht="15" customHeight="1">
      <c r="A80" s="19"/>
      <c r="B80" s="8" t="s">
        <v>21</v>
      </c>
      <c r="C80" s="58"/>
      <c r="D80" s="58"/>
      <c r="E80" s="58"/>
      <c r="F80" s="58"/>
      <c r="H80" s="159"/>
      <c r="I80" s="169"/>
    </row>
    <row r="81" spans="1:9" ht="15" customHeight="1">
      <c r="A81" s="19">
        <f>A77+1</f>
        <v>30</v>
      </c>
      <c r="B81" s="149" t="s">
        <v>68</v>
      </c>
      <c r="C81" s="50"/>
      <c r="D81" s="50"/>
      <c r="E81" s="50"/>
      <c r="F81" s="50"/>
      <c r="H81" s="176" t="s">
        <v>452</v>
      </c>
      <c r="I81" s="169"/>
    </row>
    <row r="82" spans="1:9" ht="15" customHeight="1">
      <c r="A82" s="19">
        <f>A81+1</f>
        <v>31</v>
      </c>
      <c r="B82" s="149" t="s">
        <v>69</v>
      </c>
      <c r="C82" s="50"/>
      <c r="D82" s="50"/>
      <c r="E82" s="50"/>
      <c r="F82" s="50"/>
      <c r="H82" s="176" t="s">
        <v>453</v>
      </c>
      <c r="I82" s="169"/>
    </row>
    <row r="83" spans="1:9" ht="15" customHeight="1">
      <c r="A83" s="19">
        <f>A82+1</f>
        <v>32</v>
      </c>
      <c r="B83" s="149" t="s">
        <v>70</v>
      </c>
      <c r="C83" s="50"/>
      <c r="D83" s="50"/>
      <c r="E83" s="50"/>
      <c r="F83" s="50"/>
      <c r="H83" s="176" t="s">
        <v>454</v>
      </c>
      <c r="I83" s="169"/>
    </row>
    <row r="84" spans="1:9" ht="15" customHeight="1">
      <c r="A84" s="19">
        <f>A83+1</f>
        <v>33</v>
      </c>
      <c r="B84" s="8" t="s">
        <v>67</v>
      </c>
      <c r="C84" s="58">
        <f>C81+C82+C83</f>
        <v>0</v>
      </c>
      <c r="D84" s="58">
        <f t="shared" ref="D84:F84" si="18">D81+D82+D83</f>
        <v>0</v>
      </c>
      <c r="E84" s="58">
        <f t="shared" si="18"/>
        <v>0</v>
      </c>
      <c r="F84" s="58">
        <f t="shared" si="18"/>
        <v>0</v>
      </c>
      <c r="H84" s="176" t="s">
        <v>455</v>
      </c>
      <c r="I84" s="169"/>
    </row>
    <row r="85" spans="1:9" ht="15" customHeight="1">
      <c r="A85" s="19"/>
      <c r="B85" s="8" t="s">
        <v>22</v>
      </c>
      <c r="C85" s="58"/>
      <c r="D85" s="58"/>
      <c r="E85" s="58"/>
      <c r="F85" s="58"/>
      <c r="H85" s="159"/>
      <c r="I85" s="169"/>
    </row>
    <row r="86" spans="1:9" ht="15" customHeight="1">
      <c r="A86" s="19">
        <f>A84+1</f>
        <v>34</v>
      </c>
      <c r="B86" s="149" t="s">
        <v>68</v>
      </c>
      <c r="C86" s="50"/>
      <c r="D86" s="50"/>
      <c r="E86" s="50"/>
      <c r="F86" s="50"/>
      <c r="H86" s="176" t="s">
        <v>456</v>
      </c>
      <c r="I86" s="169"/>
    </row>
    <row r="87" spans="1:9" ht="15" customHeight="1">
      <c r="A87" s="19">
        <f>A86+1</f>
        <v>35</v>
      </c>
      <c r="B87" s="149" t="s">
        <v>69</v>
      </c>
      <c r="C87" s="50"/>
      <c r="D87" s="50"/>
      <c r="E87" s="50"/>
      <c r="F87" s="50"/>
      <c r="H87" s="176" t="s">
        <v>457</v>
      </c>
      <c r="I87" s="169"/>
    </row>
    <row r="88" spans="1:9" ht="15" customHeight="1">
      <c r="A88" s="19">
        <f>A87+1</f>
        <v>36</v>
      </c>
      <c r="B88" s="149" t="s">
        <v>70</v>
      </c>
      <c r="C88" s="50"/>
      <c r="D88" s="50"/>
      <c r="E88" s="50"/>
      <c r="F88" s="50"/>
      <c r="H88" s="176" t="s">
        <v>458</v>
      </c>
      <c r="I88" s="169"/>
    </row>
    <row r="89" spans="1:9" ht="15" customHeight="1">
      <c r="A89" s="19">
        <f>A88+1</f>
        <v>37</v>
      </c>
      <c r="B89" s="8" t="s">
        <v>71</v>
      </c>
      <c r="C89" s="58">
        <f>C86+C87+C88</f>
        <v>0</v>
      </c>
      <c r="D89" s="58">
        <f t="shared" ref="D89:F89" si="19">D86+D87+D88</f>
        <v>0</v>
      </c>
      <c r="E89" s="58">
        <f t="shared" si="19"/>
        <v>0</v>
      </c>
      <c r="F89" s="58">
        <f t="shared" si="19"/>
        <v>0</v>
      </c>
      <c r="H89" s="176" t="s">
        <v>459</v>
      </c>
      <c r="I89" s="169"/>
    </row>
    <row r="90" spans="1:9" ht="15" customHeight="1">
      <c r="A90" s="19">
        <f>A89+1</f>
        <v>38</v>
      </c>
      <c r="B90" s="7" t="s">
        <v>75</v>
      </c>
      <c r="C90" s="58">
        <f>C84+C89</f>
        <v>0</v>
      </c>
      <c r="D90" s="58">
        <f t="shared" ref="D90:F90" si="20">D84+D89</f>
        <v>0</v>
      </c>
      <c r="E90" s="58">
        <f t="shared" si="20"/>
        <v>0</v>
      </c>
      <c r="F90" s="58">
        <f t="shared" si="20"/>
        <v>0</v>
      </c>
      <c r="H90" s="176" t="s">
        <v>460</v>
      </c>
      <c r="I90" s="169"/>
    </row>
    <row r="91" spans="1:9" ht="15" customHeight="1">
      <c r="A91" s="19"/>
      <c r="B91" s="149"/>
      <c r="C91" s="58"/>
      <c r="D91" s="58"/>
      <c r="E91" s="58"/>
      <c r="F91" s="58"/>
      <c r="H91" s="159"/>
      <c r="I91" s="169"/>
    </row>
    <row r="92" spans="1:9" ht="15" customHeight="1">
      <c r="A92" s="19">
        <f>A90+1</f>
        <v>39</v>
      </c>
      <c r="B92" s="7" t="s">
        <v>29</v>
      </c>
      <c r="C92" s="58">
        <f>C77+C90</f>
        <v>0</v>
      </c>
      <c r="D92" s="58">
        <f t="shared" ref="D92:F92" si="21">D77+D90</f>
        <v>0</v>
      </c>
      <c r="E92" s="58">
        <f t="shared" si="21"/>
        <v>0</v>
      </c>
      <c r="F92" s="58">
        <f t="shared" si="21"/>
        <v>0</v>
      </c>
      <c r="H92" s="177" t="s">
        <v>461</v>
      </c>
      <c r="I92" s="161"/>
    </row>
    <row r="93" spans="1:9" ht="15" customHeight="1">
      <c r="A93" s="255" t="s">
        <v>1309</v>
      </c>
      <c r="B93" s="255"/>
      <c r="C93" s="255"/>
      <c r="D93" s="255"/>
      <c r="E93" s="255"/>
      <c r="F93" s="255"/>
    </row>
    <row r="94" spans="1:9" ht="15" customHeight="1">
      <c r="A94" s="256"/>
      <c r="B94" s="256"/>
      <c r="C94" s="256"/>
      <c r="D94" s="256"/>
      <c r="E94" s="256"/>
      <c r="F94" s="256"/>
    </row>
    <row r="95" spans="1:9" ht="15" customHeight="1">
      <c r="A95" s="21"/>
      <c r="B95" s="14"/>
    </row>
    <row r="96" spans="1:9" ht="15" customHeight="1">
      <c r="A96" s="281" t="s">
        <v>201</v>
      </c>
      <c r="B96" s="282"/>
      <c r="C96" s="236" t="s">
        <v>48</v>
      </c>
      <c r="D96" s="247" t="str">
        <f>Resultat!$D$1</f>
        <v>Stress-scenario 2</v>
      </c>
      <c r="E96" s="247"/>
      <c r="F96" s="247"/>
    </row>
    <row r="97" spans="1:10" ht="15" customHeight="1">
      <c r="A97" s="283"/>
      <c r="B97" s="284"/>
      <c r="C97" s="236"/>
      <c r="D97" s="247"/>
      <c r="E97" s="247"/>
      <c r="F97" s="247"/>
    </row>
    <row r="98" spans="1:10" ht="15" customHeight="1">
      <c r="A98" s="283"/>
      <c r="B98" s="284"/>
      <c r="C98" s="148" t="s">
        <v>49</v>
      </c>
      <c r="D98" s="237" t="s">
        <v>49</v>
      </c>
      <c r="E98" s="237"/>
      <c r="F98" s="237"/>
    </row>
    <row r="99" spans="1:10" ht="15" customHeight="1">
      <c r="A99" s="285"/>
      <c r="B99" s="286"/>
      <c r="C99" s="148">
        <f>Resultat!$C$5</f>
        <v>2020</v>
      </c>
      <c r="D99" s="148">
        <f>Resultat!$D$5</f>
        <v>2021</v>
      </c>
      <c r="E99" s="148">
        <f>Resultat!$E$5</f>
        <v>2022</v>
      </c>
      <c r="F99" s="148">
        <f>Resultat!$F$5</f>
        <v>2023</v>
      </c>
    </row>
    <row r="100" spans="1:10" ht="15" customHeight="1">
      <c r="A100" s="19"/>
      <c r="B100" s="7" t="s">
        <v>202</v>
      </c>
      <c r="C100" s="70"/>
      <c r="D100" s="70"/>
      <c r="E100" s="70"/>
      <c r="F100" s="70"/>
      <c r="H100" s="30" t="s">
        <v>152</v>
      </c>
      <c r="I100" s="55"/>
      <c r="J100" s="55"/>
    </row>
    <row r="101" spans="1:10" ht="15" customHeight="1">
      <c r="A101" s="19">
        <f>A92+1</f>
        <v>40</v>
      </c>
      <c r="B101" s="149" t="s">
        <v>27</v>
      </c>
      <c r="C101" s="76">
        <f t="shared" ref="C101:F103" si="22">IF(C41=0,0,C7/C41*100)</f>
        <v>0</v>
      </c>
      <c r="D101" s="76">
        <f t="shared" si="22"/>
        <v>0</v>
      </c>
      <c r="E101" s="76">
        <f t="shared" si="22"/>
        <v>0</v>
      </c>
      <c r="F101" s="76">
        <f t="shared" si="22"/>
        <v>0</v>
      </c>
    </row>
    <row r="102" spans="1:10" ht="15" customHeight="1">
      <c r="A102" s="19">
        <f>A101+1</f>
        <v>41</v>
      </c>
      <c r="B102" s="149" t="s">
        <v>37</v>
      </c>
      <c r="C102" s="76">
        <f t="shared" si="22"/>
        <v>0</v>
      </c>
      <c r="D102" s="76">
        <f t="shared" si="22"/>
        <v>0</v>
      </c>
      <c r="E102" s="76">
        <f t="shared" si="22"/>
        <v>0</v>
      </c>
      <c r="F102" s="76">
        <f t="shared" si="22"/>
        <v>0</v>
      </c>
    </row>
    <row r="103" spans="1:10" ht="15" customHeight="1">
      <c r="A103" s="19">
        <f>A102+1</f>
        <v>42</v>
      </c>
      <c r="B103" s="7" t="s">
        <v>74</v>
      </c>
      <c r="C103" s="76">
        <f t="shared" si="22"/>
        <v>0</v>
      </c>
      <c r="D103" s="76">
        <f t="shared" si="22"/>
        <v>0</v>
      </c>
      <c r="E103" s="76">
        <f t="shared" si="22"/>
        <v>0</v>
      </c>
      <c r="F103" s="76">
        <f t="shared" si="22"/>
        <v>0</v>
      </c>
    </row>
    <row r="104" spans="1:10" ht="15" customHeight="1">
      <c r="A104" s="19"/>
      <c r="B104" s="149"/>
      <c r="C104" s="70"/>
      <c r="D104" s="70"/>
      <c r="E104" s="70"/>
      <c r="F104" s="70"/>
    </row>
    <row r="105" spans="1:10" ht="15" customHeight="1">
      <c r="A105" s="19"/>
      <c r="B105" s="8" t="s">
        <v>21</v>
      </c>
      <c r="C105" s="70"/>
      <c r="D105" s="70"/>
      <c r="E105" s="70"/>
      <c r="F105" s="70"/>
    </row>
    <row r="106" spans="1:10" ht="15" customHeight="1">
      <c r="A106" s="19">
        <f>A103+1</f>
        <v>43</v>
      </c>
      <c r="B106" s="149" t="s">
        <v>68</v>
      </c>
      <c r="C106" s="76">
        <f t="shared" ref="C106:F108" si="23">IF(C47=0,0,C13/C47*100)</f>
        <v>0</v>
      </c>
      <c r="D106" s="76">
        <f t="shared" si="23"/>
        <v>0</v>
      </c>
      <c r="E106" s="76">
        <f t="shared" si="23"/>
        <v>0</v>
      </c>
      <c r="F106" s="76">
        <f t="shared" si="23"/>
        <v>0</v>
      </c>
    </row>
    <row r="107" spans="1:10" ht="15" customHeight="1">
      <c r="A107" s="19">
        <f>A106+1</f>
        <v>44</v>
      </c>
      <c r="B107" s="149" t="s">
        <v>69</v>
      </c>
      <c r="C107" s="76">
        <f t="shared" si="23"/>
        <v>0</v>
      </c>
      <c r="D107" s="76">
        <f t="shared" si="23"/>
        <v>0</v>
      </c>
      <c r="E107" s="76">
        <f t="shared" si="23"/>
        <v>0</v>
      </c>
      <c r="F107" s="76">
        <f t="shared" si="23"/>
        <v>0</v>
      </c>
    </row>
    <row r="108" spans="1:10" ht="15" customHeight="1">
      <c r="A108" s="19">
        <f>A107+1</f>
        <v>45</v>
      </c>
      <c r="B108" s="11" t="s">
        <v>70</v>
      </c>
      <c r="C108" s="76">
        <f t="shared" si="23"/>
        <v>0</v>
      </c>
      <c r="D108" s="76">
        <f t="shared" si="23"/>
        <v>0</v>
      </c>
      <c r="E108" s="76">
        <f t="shared" si="23"/>
        <v>0</v>
      </c>
      <c r="F108" s="76">
        <f t="shared" si="23"/>
        <v>0</v>
      </c>
    </row>
    <row r="109" spans="1:10" ht="15" customHeight="1">
      <c r="A109" s="19" t="s">
        <v>212</v>
      </c>
      <c r="B109" s="11" t="s">
        <v>1335</v>
      </c>
      <c r="C109" s="76">
        <f t="shared" ref="C109:F112" si="24">IF(C50=0,0,C16/C50*100)</f>
        <v>0</v>
      </c>
      <c r="D109" s="76">
        <f t="shared" si="24"/>
        <v>0</v>
      </c>
      <c r="E109" s="76">
        <f t="shared" si="24"/>
        <v>0</v>
      </c>
      <c r="F109" s="76">
        <f t="shared" si="24"/>
        <v>0</v>
      </c>
    </row>
    <row r="110" spans="1:10" ht="15" customHeight="1">
      <c r="A110" s="118" t="s">
        <v>222</v>
      </c>
      <c r="B110" s="196" t="s">
        <v>1334</v>
      </c>
      <c r="C110" s="76">
        <f t="shared" si="24"/>
        <v>0</v>
      </c>
      <c r="D110" s="76">
        <f t="shared" si="24"/>
        <v>0</v>
      </c>
      <c r="E110" s="76">
        <f t="shared" si="24"/>
        <v>0</v>
      </c>
      <c r="F110" s="76">
        <f t="shared" si="24"/>
        <v>0</v>
      </c>
    </row>
    <row r="111" spans="1:10" ht="15" customHeight="1">
      <c r="A111" s="118" t="s">
        <v>1091</v>
      </c>
      <c r="B111" s="196" t="s">
        <v>1333</v>
      </c>
      <c r="C111" s="76">
        <f t="shared" si="24"/>
        <v>0</v>
      </c>
      <c r="D111" s="76">
        <f t="shared" si="24"/>
        <v>0</v>
      </c>
      <c r="E111" s="76">
        <f t="shared" si="24"/>
        <v>0</v>
      </c>
      <c r="F111" s="76">
        <f t="shared" si="24"/>
        <v>0</v>
      </c>
    </row>
    <row r="112" spans="1:10" ht="15" customHeight="1">
      <c r="A112" s="118" t="s">
        <v>1092</v>
      </c>
      <c r="B112" s="196" t="s">
        <v>1332</v>
      </c>
      <c r="C112" s="76">
        <f t="shared" si="24"/>
        <v>0</v>
      </c>
      <c r="D112" s="76">
        <f t="shared" si="24"/>
        <v>0</v>
      </c>
      <c r="E112" s="76">
        <f t="shared" si="24"/>
        <v>0</v>
      </c>
      <c r="F112" s="76">
        <f t="shared" si="24"/>
        <v>0</v>
      </c>
    </row>
    <row r="113" spans="1:8" ht="15" customHeight="1">
      <c r="A113" s="118" t="s">
        <v>1338</v>
      </c>
      <c r="B113" s="196" t="s">
        <v>1331</v>
      </c>
      <c r="C113" s="76">
        <f>IF(C54=0,0,C20/C54*100)</f>
        <v>0</v>
      </c>
      <c r="D113" s="76">
        <f t="shared" ref="D113:F113" si="25">IF(D54=0,0,D20/D54*100)</f>
        <v>0</v>
      </c>
      <c r="E113" s="76">
        <f t="shared" si="25"/>
        <v>0</v>
      </c>
      <c r="F113" s="76">
        <f t="shared" si="25"/>
        <v>0</v>
      </c>
    </row>
    <row r="114" spans="1:8" ht="15" customHeight="1">
      <c r="A114" s="118" t="s">
        <v>1339</v>
      </c>
      <c r="B114" s="198" t="s">
        <v>1330</v>
      </c>
      <c r="C114" s="76">
        <f t="shared" ref="C114:F114" si="26">IF(C55=0,0,C21/C55*100)</f>
        <v>0</v>
      </c>
      <c r="D114" s="76">
        <f t="shared" si="26"/>
        <v>0</v>
      </c>
      <c r="E114" s="76">
        <f t="shared" si="26"/>
        <v>0</v>
      </c>
      <c r="F114" s="76">
        <f t="shared" si="26"/>
        <v>0</v>
      </c>
    </row>
    <row r="115" spans="1:8" ht="15" customHeight="1">
      <c r="A115" s="118"/>
      <c r="B115" s="200"/>
      <c r="C115" s="76"/>
      <c r="D115" s="76"/>
      <c r="E115" s="76"/>
      <c r="F115" s="76"/>
    </row>
    <row r="116" spans="1:8" ht="15" customHeight="1">
      <c r="A116" s="19">
        <f>A108+1</f>
        <v>46</v>
      </c>
      <c r="B116" s="8" t="s">
        <v>67</v>
      </c>
      <c r="C116" s="76">
        <f t="shared" ref="C116:F116" si="27">IF(C56=0,0,C22/C56*100)</f>
        <v>0</v>
      </c>
      <c r="D116" s="76">
        <f t="shared" si="27"/>
        <v>0</v>
      </c>
      <c r="E116" s="76">
        <f t="shared" si="27"/>
        <v>0</v>
      </c>
      <c r="F116" s="76">
        <f t="shared" si="27"/>
        <v>0</v>
      </c>
    </row>
    <row r="117" spans="1:8" ht="15" customHeight="1">
      <c r="A117" s="19"/>
      <c r="B117" s="8" t="s">
        <v>22</v>
      </c>
      <c r="C117" s="70"/>
      <c r="D117" s="70"/>
      <c r="E117" s="70"/>
      <c r="F117" s="70"/>
    </row>
    <row r="118" spans="1:8" ht="15" customHeight="1">
      <c r="A118" s="19">
        <f>A116+1</f>
        <v>47</v>
      </c>
      <c r="B118" s="149" t="s">
        <v>68</v>
      </c>
      <c r="C118" s="76">
        <f t="shared" ref="C118:F122" si="28">IF(C58=0,0,C24/C58*100)</f>
        <v>0</v>
      </c>
      <c r="D118" s="76">
        <f t="shared" si="28"/>
        <v>0</v>
      </c>
      <c r="E118" s="76">
        <f t="shared" si="28"/>
        <v>0</v>
      </c>
      <c r="F118" s="76">
        <f t="shared" si="28"/>
        <v>0</v>
      </c>
    </row>
    <row r="119" spans="1:8" ht="15" customHeight="1">
      <c r="A119" s="19">
        <f>A118+1</f>
        <v>48</v>
      </c>
      <c r="B119" s="149" t="s">
        <v>69</v>
      </c>
      <c r="C119" s="76">
        <f t="shared" si="28"/>
        <v>0</v>
      </c>
      <c r="D119" s="76">
        <f t="shared" si="28"/>
        <v>0</v>
      </c>
      <c r="E119" s="76">
        <f t="shared" si="28"/>
        <v>0</v>
      </c>
      <c r="F119" s="76">
        <f t="shared" si="28"/>
        <v>0</v>
      </c>
    </row>
    <row r="120" spans="1:8" ht="15" customHeight="1">
      <c r="A120" s="19">
        <f>A119+1</f>
        <v>49</v>
      </c>
      <c r="B120" s="149" t="s">
        <v>70</v>
      </c>
      <c r="C120" s="76">
        <f t="shared" si="28"/>
        <v>0</v>
      </c>
      <c r="D120" s="76">
        <f t="shared" si="28"/>
        <v>0</v>
      </c>
      <c r="E120" s="76">
        <f t="shared" si="28"/>
        <v>0</v>
      </c>
      <c r="F120" s="76">
        <f t="shared" si="28"/>
        <v>0</v>
      </c>
    </row>
    <row r="121" spans="1:8" ht="15" customHeight="1">
      <c r="A121" s="19">
        <f>A120+1</f>
        <v>50</v>
      </c>
      <c r="B121" s="8" t="s">
        <v>71</v>
      </c>
      <c r="C121" s="76">
        <f t="shared" si="28"/>
        <v>0</v>
      </c>
      <c r="D121" s="76">
        <f t="shared" si="28"/>
        <v>0</v>
      </c>
      <c r="E121" s="76">
        <f t="shared" si="28"/>
        <v>0</v>
      </c>
      <c r="F121" s="76">
        <f t="shared" si="28"/>
        <v>0</v>
      </c>
    </row>
    <row r="122" spans="1:8" ht="15" customHeight="1">
      <c r="A122" s="19">
        <f>A121+1</f>
        <v>51</v>
      </c>
      <c r="B122" s="7" t="s">
        <v>75</v>
      </c>
      <c r="C122" s="76">
        <f t="shared" si="28"/>
        <v>0</v>
      </c>
      <c r="D122" s="76">
        <f t="shared" si="28"/>
        <v>0</v>
      </c>
      <c r="E122" s="76">
        <f t="shared" si="28"/>
        <v>0</v>
      </c>
      <c r="F122" s="76">
        <f t="shared" si="28"/>
        <v>0</v>
      </c>
    </row>
    <row r="123" spans="1:8" ht="15" customHeight="1">
      <c r="A123" s="19"/>
      <c r="B123" s="149"/>
      <c r="C123" s="70"/>
      <c r="D123" s="70"/>
      <c r="E123" s="70"/>
      <c r="F123" s="70"/>
    </row>
    <row r="124" spans="1:8" ht="15" customHeight="1">
      <c r="A124" s="19">
        <f>A122+1</f>
        <v>52</v>
      </c>
      <c r="B124" s="7" t="s">
        <v>29</v>
      </c>
      <c r="C124" s="76">
        <f t="shared" ref="C124:F124" si="29">IF(C64=0,0,C30/C64*100)</f>
        <v>0</v>
      </c>
      <c r="D124" s="76">
        <f t="shared" si="29"/>
        <v>0</v>
      </c>
      <c r="E124" s="76">
        <f t="shared" si="29"/>
        <v>0</v>
      </c>
      <c r="F124" s="76">
        <f t="shared" si="29"/>
        <v>0</v>
      </c>
    </row>
    <row r="125" spans="1:8" ht="22.15" customHeight="1">
      <c r="A125" s="290" t="s">
        <v>1307</v>
      </c>
      <c r="B125" s="290"/>
      <c r="C125" s="290"/>
      <c r="D125" s="290"/>
      <c r="E125" s="290"/>
      <c r="F125" s="290"/>
    </row>
    <row r="127" spans="1:8" ht="15" customHeight="1">
      <c r="A127" s="281" t="s">
        <v>1382</v>
      </c>
      <c r="B127" s="282"/>
      <c r="C127" s="236" t="s">
        <v>48</v>
      </c>
      <c r="D127" s="247" t="str">
        <f>Resultat!$D$1</f>
        <v>Stress-scenario 2</v>
      </c>
      <c r="E127" s="247"/>
      <c r="F127" s="247"/>
      <c r="H127" s="30" t="s">
        <v>152</v>
      </c>
    </row>
    <row r="128" spans="1:8" ht="15" customHeight="1">
      <c r="A128" s="283"/>
      <c r="B128" s="284"/>
      <c r="C128" s="236"/>
      <c r="D128" s="247"/>
      <c r="E128" s="247"/>
      <c r="F128" s="247"/>
    </row>
    <row r="129" spans="1:9" ht="15" customHeight="1">
      <c r="A129" s="283"/>
      <c r="B129" s="284"/>
      <c r="C129" s="181" t="s">
        <v>1</v>
      </c>
      <c r="D129" s="236" t="s">
        <v>23</v>
      </c>
      <c r="E129" s="236"/>
      <c r="F129" s="236"/>
    </row>
    <row r="130" spans="1:9" ht="15" customHeight="1">
      <c r="A130" s="283"/>
      <c r="B130" s="284"/>
      <c r="C130" s="181" t="s">
        <v>223</v>
      </c>
      <c r="D130" s="237" t="s">
        <v>223</v>
      </c>
      <c r="E130" s="237"/>
      <c r="F130" s="237"/>
      <c r="H130" s="277" t="s">
        <v>1119</v>
      </c>
      <c r="I130" s="279" t="s">
        <v>1120</v>
      </c>
    </row>
    <row r="131" spans="1:9" ht="15" customHeight="1">
      <c r="A131" s="285"/>
      <c r="B131" s="286"/>
      <c r="C131" s="181">
        <f>Resultat!$C$5</f>
        <v>2020</v>
      </c>
      <c r="D131" s="181">
        <f>Resultat!$D$5</f>
        <v>2021</v>
      </c>
      <c r="E131" s="181">
        <f>Resultat!$E$5</f>
        <v>2022</v>
      </c>
      <c r="F131" s="181">
        <f>Resultat!$F$5</f>
        <v>2023</v>
      </c>
      <c r="H131" s="278"/>
      <c r="I131" s="280"/>
    </row>
    <row r="132" spans="1:9" ht="15" customHeight="1">
      <c r="A132" s="19"/>
      <c r="B132" s="7" t="s">
        <v>36</v>
      </c>
      <c r="C132" s="58"/>
      <c r="D132" s="58"/>
      <c r="E132" s="58"/>
      <c r="F132" s="58"/>
      <c r="H132" s="112"/>
      <c r="I132" s="111"/>
    </row>
    <row r="133" spans="1:9" ht="15" customHeight="1">
      <c r="A133" s="19">
        <f>A124+1</f>
        <v>53</v>
      </c>
      <c r="B133" s="182" t="s">
        <v>68</v>
      </c>
      <c r="C133" s="58">
        <f t="shared" ref="C133:F135" si="30">C13+C24</f>
        <v>0</v>
      </c>
      <c r="D133" s="58">
        <f t="shared" si="30"/>
        <v>0</v>
      </c>
      <c r="E133" s="58">
        <f t="shared" si="30"/>
        <v>0</v>
      </c>
      <c r="F133" s="58">
        <f t="shared" si="30"/>
        <v>0</v>
      </c>
      <c r="H133" s="187" t="s">
        <v>418</v>
      </c>
      <c r="I133" s="111" t="s">
        <v>1144</v>
      </c>
    </row>
    <row r="134" spans="1:9" ht="15" customHeight="1">
      <c r="A134" s="19">
        <f>A133+1</f>
        <v>54</v>
      </c>
      <c r="B134" s="182" t="s">
        <v>69</v>
      </c>
      <c r="C134" s="58">
        <f t="shared" si="30"/>
        <v>0</v>
      </c>
      <c r="D134" s="58">
        <f t="shared" si="30"/>
        <v>0</v>
      </c>
      <c r="E134" s="58">
        <f t="shared" si="30"/>
        <v>0</v>
      </c>
      <c r="F134" s="58">
        <f t="shared" si="30"/>
        <v>0</v>
      </c>
      <c r="H134" s="187" t="s">
        <v>419</v>
      </c>
      <c r="I134" s="111" t="s">
        <v>1145</v>
      </c>
    </row>
    <row r="135" spans="1:9" ht="15" customHeight="1">
      <c r="A135" s="19">
        <f>A134+1</f>
        <v>55</v>
      </c>
      <c r="B135" s="18" t="s">
        <v>70</v>
      </c>
      <c r="C135" s="58">
        <f t="shared" si="30"/>
        <v>0</v>
      </c>
      <c r="D135" s="58">
        <f t="shared" si="30"/>
        <v>0</v>
      </c>
      <c r="E135" s="58">
        <f t="shared" si="30"/>
        <v>0</v>
      </c>
      <c r="F135" s="58">
        <f t="shared" si="30"/>
        <v>0</v>
      </c>
      <c r="H135" s="187" t="s">
        <v>422</v>
      </c>
      <c r="I135" s="111" t="s">
        <v>1146</v>
      </c>
    </row>
    <row r="136" spans="1:9" ht="15" customHeight="1">
      <c r="A136" s="19">
        <f>A135+1</f>
        <v>56</v>
      </c>
      <c r="B136" s="7" t="s">
        <v>72</v>
      </c>
      <c r="C136" s="73">
        <f>C22+C27</f>
        <v>0</v>
      </c>
      <c r="D136" s="73">
        <f t="shared" ref="D136:F136" si="31">D22+D27</f>
        <v>0</v>
      </c>
      <c r="E136" s="73">
        <f t="shared" si="31"/>
        <v>0</v>
      </c>
      <c r="F136" s="73">
        <f t="shared" si="31"/>
        <v>0</v>
      </c>
      <c r="H136" s="188" t="s">
        <v>432</v>
      </c>
      <c r="I136" s="113" t="s">
        <v>1147</v>
      </c>
    </row>
    <row r="138" spans="1:9" ht="15" customHeight="1">
      <c r="A138" s="281" t="s">
        <v>1328</v>
      </c>
      <c r="B138" s="282"/>
      <c r="C138" s="236" t="s">
        <v>48</v>
      </c>
      <c r="D138" s="247" t="str">
        <f>Resultat!$D$1</f>
        <v>Stress-scenario 2</v>
      </c>
      <c r="E138" s="247"/>
      <c r="F138" s="247"/>
      <c r="H138" s="30" t="s">
        <v>152</v>
      </c>
    </row>
    <row r="139" spans="1:9" ht="15" customHeight="1">
      <c r="A139" s="283"/>
      <c r="B139" s="284"/>
      <c r="C139" s="236"/>
      <c r="D139" s="247"/>
      <c r="E139" s="247"/>
      <c r="F139" s="247"/>
    </row>
    <row r="140" spans="1:9" ht="15" customHeight="1">
      <c r="A140" s="283"/>
      <c r="B140" s="284"/>
      <c r="C140" s="181" t="s">
        <v>1</v>
      </c>
      <c r="D140" s="236" t="s">
        <v>23</v>
      </c>
      <c r="E140" s="236"/>
      <c r="F140" s="236"/>
    </row>
    <row r="141" spans="1:9" ht="15" customHeight="1">
      <c r="A141" s="283"/>
      <c r="B141" s="284"/>
      <c r="C141" s="181" t="s">
        <v>223</v>
      </c>
      <c r="D141" s="237" t="s">
        <v>223</v>
      </c>
      <c r="E141" s="237"/>
      <c r="F141" s="237"/>
      <c r="H141" s="277" t="s">
        <v>1119</v>
      </c>
      <c r="I141" s="279" t="s">
        <v>1120</v>
      </c>
    </row>
    <row r="142" spans="1:9" ht="15" customHeight="1">
      <c r="A142" s="285"/>
      <c r="B142" s="286"/>
      <c r="C142" s="181">
        <f>Resultat!$C$5</f>
        <v>2020</v>
      </c>
      <c r="D142" s="181">
        <f>Resultat!$D$5</f>
        <v>2021</v>
      </c>
      <c r="E142" s="181">
        <f>Resultat!$E$5</f>
        <v>2022</v>
      </c>
      <c r="F142" s="181">
        <f>Resultat!$F$5</f>
        <v>2023</v>
      </c>
      <c r="H142" s="278"/>
      <c r="I142" s="280"/>
    </row>
    <row r="143" spans="1:9" ht="15" customHeight="1">
      <c r="A143" s="19"/>
      <c r="B143" s="7" t="s">
        <v>28</v>
      </c>
      <c r="C143" s="58"/>
      <c r="D143" s="58"/>
      <c r="E143" s="58"/>
      <c r="F143" s="58"/>
      <c r="H143" s="112"/>
      <c r="I143" s="111"/>
    </row>
    <row r="144" spans="1:9" ht="15" customHeight="1">
      <c r="A144" s="19">
        <f>A136+1</f>
        <v>57</v>
      </c>
      <c r="B144" s="182" t="s">
        <v>68</v>
      </c>
      <c r="C144" s="58">
        <f>C47+C58</f>
        <v>0</v>
      </c>
      <c r="D144" s="58">
        <f t="shared" ref="D144:F144" si="32">D47+D58</f>
        <v>0</v>
      </c>
      <c r="E144" s="58">
        <f t="shared" si="32"/>
        <v>0</v>
      </c>
      <c r="F144" s="58">
        <f t="shared" si="32"/>
        <v>0</v>
      </c>
      <c r="H144" s="187" t="s">
        <v>418</v>
      </c>
      <c r="I144" s="169" t="s">
        <v>1121</v>
      </c>
    </row>
    <row r="145" spans="1:9" ht="15" customHeight="1">
      <c r="A145" s="19">
        <f>A144+1</f>
        <v>58</v>
      </c>
      <c r="B145" s="182" t="s">
        <v>69</v>
      </c>
      <c r="C145" s="58">
        <f>C48+C59</f>
        <v>0</v>
      </c>
      <c r="D145" s="58">
        <f t="shared" ref="D145:F145" si="33">D48+D59</f>
        <v>0</v>
      </c>
      <c r="E145" s="58">
        <f t="shared" si="33"/>
        <v>0</v>
      </c>
      <c r="F145" s="58">
        <f t="shared" si="33"/>
        <v>0</v>
      </c>
      <c r="H145" s="187" t="s">
        <v>419</v>
      </c>
      <c r="I145" s="169" t="s">
        <v>1141</v>
      </c>
    </row>
    <row r="146" spans="1:9" ht="15" customHeight="1">
      <c r="A146" s="19">
        <f>A145+1</f>
        <v>59</v>
      </c>
      <c r="B146" s="18" t="s">
        <v>70</v>
      </c>
      <c r="C146" s="58">
        <f>C49+C60</f>
        <v>0</v>
      </c>
      <c r="D146" s="58">
        <f t="shared" ref="D146:F146" si="34">D49+D60</f>
        <v>0</v>
      </c>
      <c r="E146" s="58">
        <f t="shared" si="34"/>
        <v>0</v>
      </c>
      <c r="F146" s="58">
        <f t="shared" si="34"/>
        <v>0</v>
      </c>
      <c r="H146" s="187" t="s">
        <v>422</v>
      </c>
      <c r="I146" s="169" t="s">
        <v>1142</v>
      </c>
    </row>
    <row r="147" spans="1:9" ht="15" customHeight="1">
      <c r="A147" s="19">
        <f>A146+1</f>
        <v>60</v>
      </c>
      <c r="B147" s="7" t="s">
        <v>75</v>
      </c>
      <c r="C147" s="73">
        <f>C56+C62</f>
        <v>0</v>
      </c>
      <c r="D147" s="73">
        <f t="shared" ref="D147:F147" si="35">D56+D62</f>
        <v>0</v>
      </c>
      <c r="E147" s="73">
        <f t="shared" si="35"/>
        <v>0</v>
      </c>
      <c r="F147" s="73">
        <f t="shared" si="35"/>
        <v>0</v>
      </c>
      <c r="H147" s="188" t="s">
        <v>432</v>
      </c>
      <c r="I147" s="113" t="s">
        <v>1143</v>
      </c>
    </row>
  </sheetData>
  <sheetProtection password="A9C7" sheet="1" objects="1" scenarios="1"/>
  <mergeCells count="46">
    <mergeCell ref="A1:B5"/>
    <mergeCell ref="C1:C2"/>
    <mergeCell ref="D1:F2"/>
    <mergeCell ref="D98:F98"/>
    <mergeCell ref="D71:F71"/>
    <mergeCell ref="D72:F72"/>
    <mergeCell ref="D3:F3"/>
    <mergeCell ref="D4:F4"/>
    <mergeCell ref="D69:F70"/>
    <mergeCell ref="A93:F94"/>
    <mergeCell ref="A35:B39"/>
    <mergeCell ref="C35:C36"/>
    <mergeCell ref="C96:C97"/>
    <mergeCell ref="D96:F97"/>
    <mergeCell ref="A31:F32"/>
    <mergeCell ref="H65:I67"/>
    <mergeCell ref="A65:F66"/>
    <mergeCell ref="A67:F67"/>
    <mergeCell ref="D129:F129"/>
    <mergeCell ref="H72:H73"/>
    <mergeCell ref="I72:I73"/>
    <mergeCell ref="A96:B99"/>
    <mergeCell ref="A125:F125"/>
    <mergeCell ref="A69:B73"/>
    <mergeCell ref="C69:C70"/>
    <mergeCell ref="H4:H5"/>
    <mergeCell ref="I4:I5"/>
    <mergeCell ref="D37:F37"/>
    <mergeCell ref="D38:F38"/>
    <mergeCell ref="H31:I33"/>
    <mergeCell ref="D35:F36"/>
    <mergeCell ref="H38:H39"/>
    <mergeCell ref="I38:I39"/>
    <mergeCell ref="H141:H142"/>
    <mergeCell ref="I141:I142"/>
    <mergeCell ref="A127:B131"/>
    <mergeCell ref="C127:C128"/>
    <mergeCell ref="D127:F128"/>
    <mergeCell ref="A138:B142"/>
    <mergeCell ref="C138:C139"/>
    <mergeCell ref="D138:F139"/>
    <mergeCell ref="D140:F140"/>
    <mergeCell ref="D141:F141"/>
    <mergeCell ref="H130:H131"/>
    <mergeCell ref="I130:I131"/>
    <mergeCell ref="D130:F130"/>
  </mergeCells>
  <pageMargins left="0.70866141732283472" right="0.70866141732283472" top="0.74803149606299213" bottom="0.74803149606299213" header="0.31496062992125984" footer="0.31496062992125984"/>
  <pageSetup paperSize="9" scale="41" orientation="portrait" r:id="rId1"/>
  <headerFooter>
    <oddHeader>&amp;C
Finanstilsynets makroøkonomiske stresstest</oddHeader>
    <oddFooter>&amp;L&amp;A&amp;R&amp;P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Normal="100" workbookViewId="0">
      <selection activeCell="C7" sqref="C7"/>
    </sheetView>
  </sheetViews>
  <sheetFormatPr defaultColWidth="9.140625" defaultRowHeight="15" customHeight="1"/>
  <cols>
    <col min="1" max="1" width="5.7109375" style="77" customWidth="1"/>
    <col min="2" max="2" width="60.7109375" style="6" customWidth="1"/>
    <col min="3" max="6" width="9.7109375" style="6" customWidth="1"/>
    <col min="7" max="7" width="5.7109375" style="6" customWidth="1"/>
    <col min="8" max="8" width="24.28515625" style="6" bestFit="1" customWidth="1"/>
    <col min="9" max="9" width="35.28515625" style="6" bestFit="1" customWidth="1"/>
    <col min="10" max="16384" width="9.140625" style="6"/>
  </cols>
  <sheetData>
    <row r="1" spans="1:10" ht="15" customHeight="1">
      <c r="A1" s="281" t="s">
        <v>58</v>
      </c>
      <c r="B1" s="282"/>
      <c r="C1" s="236" t="s">
        <v>48</v>
      </c>
      <c r="D1" s="247" t="str">
        <f>Resultat!$D$1</f>
        <v>Stress-scenario 2</v>
      </c>
      <c r="E1" s="247"/>
      <c r="F1" s="247"/>
    </row>
    <row r="2" spans="1:10" ht="15" customHeight="1">
      <c r="A2" s="283"/>
      <c r="B2" s="284"/>
      <c r="C2" s="236"/>
      <c r="D2" s="247"/>
      <c r="E2" s="247"/>
      <c r="F2" s="247"/>
      <c r="H2" s="38"/>
      <c r="I2" s="17" t="s">
        <v>79</v>
      </c>
    </row>
    <row r="3" spans="1:10" ht="15" customHeight="1">
      <c r="A3" s="283"/>
      <c r="B3" s="284"/>
      <c r="C3" s="148" t="s">
        <v>1</v>
      </c>
      <c r="D3" s="236" t="s">
        <v>23</v>
      </c>
      <c r="E3" s="236"/>
      <c r="F3" s="236"/>
      <c r="J3" s="17"/>
    </row>
    <row r="4" spans="1:10" ht="15" customHeight="1">
      <c r="A4" s="283"/>
      <c r="B4" s="284"/>
      <c r="C4" s="148" t="s">
        <v>223</v>
      </c>
      <c r="D4" s="237" t="s">
        <v>223</v>
      </c>
      <c r="E4" s="237"/>
      <c r="F4" s="237"/>
      <c r="H4" s="248" t="s">
        <v>1119</v>
      </c>
      <c r="I4" s="248" t="s">
        <v>1148</v>
      </c>
    </row>
    <row r="5" spans="1:10" ht="15" customHeight="1">
      <c r="A5" s="285"/>
      <c r="B5" s="286"/>
      <c r="C5" s="148">
        <f>Resultat!$C$5</f>
        <v>2020</v>
      </c>
      <c r="D5" s="148">
        <f>Resultat!$D$5</f>
        <v>2021</v>
      </c>
      <c r="E5" s="148">
        <f>Resultat!$E$5</f>
        <v>2022</v>
      </c>
      <c r="F5" s="148">
        <f>Resultat!$F$5</f>
        <v>2023</v>
      </c>
      <c r="H5" s="248"/>
      <c r="I5" s="248"/>
    </row>
    <row r="6" spans="1:10" ht="15" customHeight="1">
      <c r="A6" s="19"/>
      <c r="B6" s="8" t="s">
        <v>77</v>
      </c>
      <c r="C6" s="58"/>
      <c r="D6" s="58"/>
      <c r="E6" s="58"/>
      <c r="F6" s="58"/>
      <c r="H6" s="201"/>
      <c r="I6" s="202"/>
    </row>
    <row r="7" spans="1:10" ht="15" customHeight="1">
      <c r="A7" s="19">
        <v>1</v>
      </c>
      <c r="B7" s="149" t="s">
        <v>83</v>
      </c>
      <c r="C7" s="74"/>
      <c r="D7" s="74"/>
      <c r="E7" s="74"/>
      <c r="F7" s="74"/>
      <c r="H7" s="175" t="s">
        <v>546</v>
      </c>
      <c r="I7" s="293" t="s">
        <v>1150</v>
      </c>
    </row>
    <row r="8" spans="1:10" ht="15" customHeight="1">
      <c r="A8" s="19">
        <f>A7+1</f>
        <v>2</v>
      </c>
      <c r="B8" s="149" t="s">
        <v>84</v>
      </c>
      <c r="C8" s="74"/>
      <c r="D8" s="74"/>
      <c r="E8" s="74"/>
      <c r="F8" s="74"/>
      <c r="H8" s="175" t="s">
        <v>547</v>
      </c>
      <c r="I8" s="293"/>
    </row>
    <row r="9" spans="1:10" ht="15" customHeight="1">
      <c r="A9" s="19">
        <f t="shared" ref="A9:A16" si="0">A8+1</f>
        <v>3</v>
      </c>
      <c r="B9" s="149" t="s">
        <v>85</v>
      </c>
      <c r="C9" s="74"/>
      <c r="D9" s="74"/>
      <c r="E9" s="74"/>
      <c r="F9" s="74"/>
      <c r="H9" s="175" t="s">
        <v>548</v>
      </c>
      <c r="I9" s="293"/>
    </row>
    <row r="10" spans="1:10" ht="15" customHeight="1">
      <c r="A10" s="19">
        <f t="shared" si="0"/>
        <v>4</v>
      </c>
      <c r="B10" s="149" t="s">
        <v>86</v>
      </c>
      <c r="C10" s="74"/>
      <c r="D10" s="74"/>
      <c r="E10" s="74"/>
      <c r="F10" s="74"/>
      <c r="H10" s="175" t="s">
        <v>549</v>
      </c>
      <c r="I10" s="293"/>
    </row>
    <row r="11" spans="1:10" ht="15" customHeight="1">
      <c r="A11" s="19">
        <f t="shared" si="0"/>
        <v>5</v>
      </c>
      <c r="B11" s="149" t="s">
        <v>80</v>
      </c>
      <c r="C11" s="74"/>
      <c r="D11" s="74"/>
      <c r="E11" s="74"/>
      <c r="F11" s="74"/>
      <c r="H11" s="175" t="s">
        <v>550</v>
      </c>
      <c r="I11" s="293"/>
    </row>
    <row r="12" spans="1:10" ht="15" customHeight="1">
      <c r="A12" s="19">
        <f t="shared" si="0"/>
        <v>6</v>
      </c>
      <c r="B12" s="149" t="s">
        <v>81</v>
      </c>
      <c r="C12" s="74"/>
      <c r="D12" s="74"/>
      <c r="E12" s="74"/>
      <c r="F12" s="74"/>
      <c r="H12" s="175" t="s">
        <v>551</v>
      </c>
      <c r="I12" s="293"/>
    </row>
    <row r="13" spans="1:10" ht="15" customHeight="1">
      <c r="A13" s="19">
        <f t="shared" si="0"/>
        <v>7</v>
      </c>
      <c r="B13" s="149" t="s">
        <v>82</v>
      </c>
      <c r="C13" s="74"/>
      <c r="D13" s="74"/>
      <c r="E13" s="74"/>
      <c r="F13" s="74"/>
      <c r="H13" s="175" t="s">
        <v>552</v>
      </c>
      <c r="I13" s="293"/>
    </row>
    <row r="14" spans="1:10" ht="15" customHeight="1">
      <c r="A14" s="19">
        <f t="shared" si="0"/>
        <v>8</v>
      </c>
      <c r="B14" s="8" t="s">
        <v>78</v>
      </c>
      <c r="C14" s="58">
        <f>SUM(C7:C13)</f>
        <v>0</v>
      </c>
      <c r="D14" s="58">
        <f t="shared" ref="D14:F14" si="1">SUM(D7:D13)</f>
        <v>0</v>
      </c>
      <c r="E14" s="58">
        <f t="shared" si="1"/>
        <v>0</v>
      </c>
      <c r="F14" s="58">
        <f t="shared" si="1"/>
        <v>0</v>
      </c>
      <c r="H14" s="179" t="s">
        <v>553</v>
      </c>
      <c r="I14" s="294"/>
    </row>
    <row r="15" spans="1:10" ht="15" customHeight="1">
      <c r="A15" s="19">
        <f t="shared" si="0"/>
        <v>9</v>
      </c>
      <c r="B15" s="8" t="s">
        <v>76</v>
      </c>
      <c r="C15" s="74"/>
      <c r="D15" s="74"/>
      <c r="E15" s="74"/>
      <c r="F15" s="74"/>
      <c r="H15" s="180" t="s">
        <v>545</v>
      </c>
      <c r="I15" s="203" t="s">
        <v>1149</v>
      </c>
    </row>
    <row r="16" spans="1:10" ht="15" customHeight="1">
      <c r="A16" s="19">
        <f t="shared" si="0"/>
        <v>10</v>
      </c>
      <c r="B16" s="8" t="s">
        <v>62</v>
      </c>
      <c r="C16" s="58">
        <f>SUM(C14:C15)</f>
        <v>0</v>
      </c>
      <c r="D16" s="58">
        <f t="shared" ref="D16:F16" si="2">SUM(D14:D15)</f>
        <v>0</v>
      </c>
      <c r="E16" s="58">
        <f t="shared" si="2"/>
        <v>0</v>
      </c>
      <c r="F16" s="58">
        <f t="shared" si="2"/>
        <v>0</v>
      </c>
      <c r="H16" s="179" t="s">
        <v>561</v>
      </c>
      <c r="I16" s="178"/>
    </row>
    <row r="17" spans="1:9" ht="60" customHeight="1">
      <c r="A17" s="255" t="s">
        <v>1384</v>
      </c>
      <c r="B17" s="255"/>
      <c r="C17" s="255"/>
      <c r="D17" s="255"/>
      <c r="E17" s="255"/>
      <c r="F17" s="255"/>
      <c r="H17" s="256" t="s">
        <v>1151</v>
      </c>
      <c r="I17" s="256"/>
    </row>
  </sheetData>
  <sheetProtection password="A9C7" sheet="1" objects="1" scenarios="1"/>
  <mergeCells count="10">
    <mergeCell ref="H4:H5"/>
    <mergeCell ref="I4:I5"/>
    <mergeCell ref="I7:I14"/>
    <mergeCell ref="H17:I17"/>
    <mergeCell ref="A1:B5"/>
    <mergeCell ref="C1:C2"/>
    <mergeCell ref="D1:F2"/>
    <mergeCell ref="A17:F17"/>
    <mergeCell ref="D3:F3"/>
    <mergeCell ref="D4:F4"/>
  </mergeCells>
  <pageMargins left="0.70866141732283472" right="0.70866141732283472" top="0.74803149606299213" bottom="0.74803149606299213" header="0.31496062992125984" footer="0.31496062992125984"/>
  <pageSetup scale="44" orientation="portrait" r:id="rId1"/>
  <headerFooter>
    <oddHeader>&amp;C
Finanstilsynets makroøkonomiske stresstest</oddHeader>
    <oddFooter>&amp;L&amp;A&amp;R&amp;P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C40"/>
  <sheetViews>
    <sheetView workbookViewId="0"/>
  </sheetViews>
  <sheetFormatPr defaultRowHeight="15"/>
  <cols>
    <col min="1" max="1" width="30.7109375" customWidth="1"/>
    <col min="2" max="2" width="26" bestFit="1" customWidth="1"/>
    <col min="3" max="3" width="91" bestFit="1" customWidth="1"/>
  </cols>
  <sheetData>
    <row r="2" spans="1:3" ht="23.25">
      <c r="A2" s="138" t="s">
        <v>1173</v>
      </c>
      <c r="B2" s="137"/>
      <c r="C2" s="137"/>
    </row>
    <row r="3" spans="1:3">
      <c r="A3" s="137"/>
      <c r="B3" s="137"/>
      <c r="C3" s="137"/>
    </row>
    <row r="4" spans="1:3">
      <c r="A4" s="125" t="s">
        <v>1174</v>
      </c>
      <c r="B4" s="125" t="s">
        <v>1175</v>
      </c>
      <c r="C4" s="126" t="s">
        <v>1176</v>
      </c>
    </row>
    <row r="5" spans="1:3">
      <c r="A5" s="297" t="s">
        <v>1177</v>
      </c>
      <c r="B5" s="127" t="s">
        <v>1178</v>
      </c>
      <c r="C5" s="128" t="s">
        <v>1179</v>
      </c>
    </row>
    <row r="6" spans="1:3">
      <c r="A6" s="298"/>
      <c r="B6" s="129" t="s">
        <v>1180</v>
      </c>
      <c r="C6" s="130" t="s">
        <v>1181</v>
      </c>
    </row>
    <row r="7" spans="1:3">
      <c r="A7" s="297" t="s">
        <v>1182</v>
      </c>
      <c r="B7" s="127" t="s">
        <v>1183</v>
      </c>
      <c r="C7" s="128" t="s">
        <v>1184</v>
      </c>
    </row>
    <row r="8" spans="1:3">
      <c r="A8" s="298"/>
      <c r="B8" s="129" t="s">
        <v>1185</v>
      </c>
      <c r="C8" s="130" t="s">
        <v>1186</v>
      </c>
    </row>
    <row r="9" spans="1:3">
      <c r="A9" s="297" t="s">
        <v>69</v>
      </c>
      <c r="B9" s="127" t="s">
        <v>1187</v>
      </c>
      <c r="C9" s="128" t="s">
        <v>1188</v>
      </c>
    </row>
    <row r="10" spans="1:3">
      <c r="A10" s="299"/>
      <c r="B10" s="131" t="s">
        <v>1189</v>
      </c>
      <c r="C10" s="132" t="s">
        <v>1190</v>
      </c>
    </row>
    <row r="11" spans="1:3">
      <c r="A11" s="299"/>
      <c r="B11" s="131" t="s">
        <v>1191</v>
      </c>
      <c r="C11" s="132" t="s">
        <v>1192</v>
      </c>
    </row>
    <row r="12" spans="1:3">
      <c r="A12" s="299"/>
      <c r="B12" s="131" t="s">
        <v>1193</v>
      </c>
      <c r="C12" s="132" t="s">
        <v>1194</v>
      </c>
    </row>
    <row r="13" spans="1:3">
      <c r="A13" s="299"/>
      <c r="B13" s="131" t="s">
        <v>1195</v>
      </c>
      <c r="C13" s="132" t="s">
        <v>1196</v>
      </c>
    </row>
    <row r="14" spans="1:3">
      <c r="A14" s="298"/>
      <c r="B14" s="129" t="s">
        <v>1197</v>
      </c>
      <c r="C14" s="130" t="s">
        <v>1198</v>
      </c>
    </row>
    <row r="15" spans="1:3">
      <c r="A15" s="299" t="s">
        <v>1199</v>
      </c>
      <c r="B15" s="131" t="s">
        <v>1200</v>
      </c>
      <c r="C15" s="132" t="s">
        <v>1201</v>
      </c>
    </row>
    <row r="16" spans="1:3">
      <c r="A16" s="299"/>
      <c r="B16" s="131" t="s">
        <v>1202</v>
      </c>
      <c r="C16" s="132" t="s">
        <v>1203</v>
      </c>
    </row>
    <row r="17" spans="1:3">
      <c r="A17" s="299"/>
      <c r="B17" s="131" t="s">
        <v>1204</v>
      </c>
      <c r="C17" s="132" t="s">
        <v>1205</v>
      </c>
    </row>
    <row r="18" spans="1:3">
      <c r="A18" s="299"/>
      <c r="B18" s="131" t="s">
        <v>1206</v>
      </c>
      <c r="C18" s="132" t="s">
        <v>1207</v>
      </c>
    </row>
    <row r="19" spans="1:3">
      <c r="A19" s="298"/>
      <c r="B19" s="129" t="s">
        <v>1208</v>
      </c>
      <c r="C19" s="130" t="s">
        <v>1209</v>
      </c>
    </row>
    <row r="20" spans="1:3">
      <c r="A20" s="133"/>
      <c r="B20" s="134"/>
      <c r="C20" s="134"/>
    </row>
    <row r="21" spans="1:3" ht="23.25">
      <c r="A21" s="138" t="s">
        <v>1210</v>
      </c>
      <c r="B21" s="134"/>
      <c r="C21" s="134"/>
    </row>
    <row r="22" spans="1:3">
      <c r="A22" s="137"/>
      <c r="B22" s="137"/>
      <c r="C22" s="137"/>
    </row>
    <row r="23" spans="1:3">
      <c r="A23" s="125" t="s">
        <v>1174</v>
      </c>
      <c r="B23" s="125" t="s">
        <v>1175</v>
      </c>
      <c r="C23" s="126" t="s">
        <v>1176</v>
      </c>
    </row>
    <row r="24" spans="1:3">
      <c r="A24" s="297" t="s">
        <v>1177</v>
      </c>
      <c r="B24" s="127" t="s">
        <v>1211</v>
      </c>
      <c r="C24" s="128" t="s">
        <v>1212</v>
      </c>
    </row>
    <row r="25" spans="1:3">
      <c r="A25" s="299"/>
      <c r="B25" s="131" t="s">
        <v>1213</v>
      </c>
      <c r="C25" s="132" t="s">
        <v>1214</v>
      </c>
    </row>
    <row r="26" spans="1:3">
      <c r="A26" s="298"/>
      <c r="B26" s="129" t="s">
        <v>1215</v>
      </c>
      <c r="C26" s="130" t="s">
        <v>1216</v>
      </c>
    </row>
    <row r="27" spans="1:3">
      <c r="A27" s="131" t="s">
        <v>1182</v>
      </c>
      <c r="B27" s="131" t="s">
        <v>1217</v>
      </c>
      <c r="C27" s="132" t="s">
        <v>1218</v>
      </c>
    </row>
    <row r="28" spans="1:3">
      <c r="A28" s="131" t="s">
        <v>69</v>
      </c>
      <c r="B28" s="131" t="s">
        <v>1219</v>
      </c>
      <c r="C28" s="132" t="s">
        <v>1220</v>
      </c>
    </row>
    <row r="29" spans="1:3">
      <c r="A29" s="131" t="s">
        <v>1199</v>
      </c>
      <c r="B29" s="131" t="s">
        <v>1221</v>
      </c>
      <c r="C29" s="132" t="s">
        <v>1222</v>
      </c>
    </row>
    <row r="30" spans="1:3">
      <c r="A30" s="300" t="s">
        <v>1223</v>
      </c>
      <c r="B30" s="127" t="s">
        <v>1224</v>
      </c>
      <c r="C30" s="128" t="s">
        <v>1225</v>
      </c>
    </row>
    <row r="31" spans="1:3">
      <c r="A31" s="301"/>
      <c r="B31" s="129" t="s">
        <v>1226</v>
      </c>
      <c r="C31" s="130" t="s">
        <v>1227</v>
      </c>
    </row>
    <row r="32" spans="1:3">
      <c r="A32" s="135" t="s">
        <v>135</v>
      </c>
      <c r="B32" s="131" t="s">
        <v>1228</v>
      </c>
      <c r="C32" s="132" t="s">
        <v>1229</v>
      </c>
    </row>
    <row r="33" spans="1:3">
      <c r="A33" s="135" t="s">
        <v>135</v>
      </c>
      <c r="B33" s="131" t="s">
        <v>1230</v>
      </c>
      <c r="C33" s="132" t="s">
        <v>1231</v>
      </c>
    </row>
    <row r="34" spans="1:3">
      <c r="A34" s="135" t="s">
        <v>135</v>
      </c>
      <c r="B34" s="131" t="s">
        <v>1232</v>
      </c>
      <c r="C34" s="132" t="s">
        <v>1233</v>
      </c>
    </row>
    <row r="35" spans="1:3">
      <c r="A35" s="135" t="s">
        <v>135</v>
      </c>
      <c r="B35" s="131" t="s">
        <v>1234</v>
      </c>
      <c r="C35" s="132" t="s">
        <v>1235</v>
      </c>
    </row>
    <row r="36" spans="1:3">
      <c r="A36" s="135" t="s">
        <v>135</v>
      </c>
      <c r="B36" s="131" t="s">
        <v>1236</v>
      </c>
      <c r="C36" s="132" t="s">
        <v>1237</v>
      </c>
    </row>
    <row r="37" spans="1:3">
      <c r="A37" s="135" t="s">
        <v>135</v>
      </c>
      <c r="B37" s="131" t="s">
        <v>1238</v>
      </c>
      <c r="C37" s="132" t="s">
        <v>1239</v>
      </c>
    </row>
    <row r="38" spans="1:3">
      <c r="A38" s="135" t="s">
        <v>135</v>
      </c>
      <c r="B38" s="131" t="s">
        <v>1240</v>
      </c>
      <c r="C38" s="132" t="s">
        <v>1241</v>
      </c>
    </row>
    <row r="39" spans="1:3">
      <c r="A39" s="136" t="s">
        <v>135</v>
      </c>
      <c r="B39" s="129" t="s">
        <v>1242</v>
      </c>
      <c r="C39" s="130" t="s">
        <v>1243</v>
      </c>
    </row>
    <row r="40" spans="1:3" ht="44.25" customHeight="1">
      <c r="A40" s="295" t="s">
        <v>1285</v>
      </c>
      <c r="B40" s="296"/>
      <c r="C40" s="296"/>
    </row>
  </sheetData>
  <mergeCells count="7">
    <mergeCell ref="A40:C40"/>
    <mergeCell ref="A5:A6"/>
    <mergeCell ref="A7:A8"/>
    <mergeCell ref="A9:A14"/>
    <mergeCell ref="A15:A19"/>
    <mergeCell ref="A24:A26"/>
    <mergeCell ref="A30:A3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Navngivne områder</vt:lpstr>
      </vt:variant>
      <vt:variant>
        <vt:i4>8</vt:i4>
      </vt:variant>
    </vt:vector>
  </HeadingPairs>
  <TitlesOfParts>
    <vt:vector size="17" baseType="lpstr">
      <vt:lpstr>Import_SAS</vt:lpstr>
      <vt:lpstr>Resultat</vt:lpstr>
      <vt:lpstr>Balance</vt:lpstr>
      <vt:lpstr>Solvens</vt:lpstr>
      <vt:lpstr>Noter til resultat</vt:lpstr>
      <vt:lpstr>NEP- og gældsbufferkrav</vt:lpstr>
      <vt:lpstr>Nedskrivninger</vt:lpstr>
      <vt:lpstr>EAD</vt:lpstr>
      <vt:lpstr>Definitioner</vt:lpstr>
      <vt:lpstr>Balance!Udskriftsområde</vt:lpstr>
      <vt:lpstr>EAD!Udskriftsområde</vt:lpstr>
      <vt:lpstr>Nedskrivninger!Udskriftsområde</vt:lpstr>
      <vt:lpstr>'NEP- og gældsbufferkrav'!Udskriftsområde</vt:lpstr>
      <vt:lpstr>'Noter til resultat'!Udskriftsområde</vt:lpstr>
      <vt:lpstr>Resultat!Udskriftsområde</vt:lpstr>
      <vt:lpstr>Solvens!Udskriftsområde</vt:lpstr>
      <vt:lpstr>EAD!Udskriftstitler</vt:lpstr>
    </vt:vector>
  </TitlesOfParts>
  <Company>Finanstilsynet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Finanstilsynet</dc:creator>
  <cp:lastModifiedBy>Alexander Gross Karlsson (FT)</cp:lastModifiedBy>
  <cp:lastPrinted>2020-11-25T09:40:52Z</cp:lastPrinted>
  <dcterms:created xsi:type="dcterms:W3CDTF">2010-01-07T08:49:48Z</dcterms:created>
  <dcterms:modified xsi:type="dcterms:W3CDTF">2021-01-13T12:08:55Z</dcterms:modified>
</cp:coreProperties>
</file>